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_CC\Desktop\RediffMail.193921516103607\"/>
    </mc:Choice>
  </mc:AlternateContent>
  <bookViews>
    <workbookView xWindow="0" yWindow="0" windowWidth="19200" windowHeight="11595"/>
  </bookViews>
  <sheets>
    <sheet name="CE" sheetId="1" r:id="rId1"/>
    <sheet name="ME" sheetId="3" r:id="rId2"/>
    <sheet name="EE" sheetId="4" r:id="rId3"/>
    <sheet name="ECE" sheetId="5" r:id="rId4"/>
    <sheet name="CSE" sheetId="6" r:id="rId5"/>
    <sheet name="E&amp;I" sheetId="7" r:id="rId6"/>
  </sheets>
  <definedNames>
    <definedName name="_xlnm._FilterDatabase" localSheetId="0" hidden="1">CE!$K$1:$K$58</definedName>
    <definedName name="_xlnm._FilterDatabase" localSheetId="4" hidden="1">CSE!$C$1:$C$16</definedName>
    <definedName name="_xlnm._FilterDatabase" localSheetId="5" hidden="1">'E&amp;I'!$C$1:$C$15</definedName>
    <definedName name="_xlnm._FilterDatabase" localSheetId="3" hidden="1">ECE!$E$1:$E$18</definedName>
    <definedName name="_xlnm._FilterDatabase" localSheetId="2" hidden="1">EE!$C$1:$C$39</definedName>
    <definedName name="_xlnm._FilterDatabase" localSheetId="1" hidden="1">ME!$K$1:$K$24</definedName>
    <definedName name="_xlnm.Print_Area" localSheetId="0">CE!$A$1:$T$16</definedName>
    <definedName name="_xlnm.Print_Area" localSheetId="4">CSE!$A$1:$W$29</definedName>
    <definedName name="_xlnm.Print_Area" localSheetId="5">'E&amp;I'!$A$1:$Y$20</definedName>
    <definedName name="_xlnm.Print_Area" localSheetId="3">ECE!$A$2:$Y$19</definedName>
    <definedName name="_xlnm.Print_Area" localSheetId="2">EE!$A$2:$Y$54</definedName>
    <definedName name="_xlnm.Print_Area" localSheetId="1">ME!$A$2:$W$28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 l="1"/>
  <c r="P20" i="4"/>
  <c r="N20" i="4"/>
  <c r="L20" i="4"/>
  <c r="J20" i="4"/>
  <c r="H20" i="4"/>
  <c r="F20" i="4"/>
  <c r="D20" i="4"/>
  <c r="S20" i="4" l="1"/>
  <c r="T20" i="4" s="1"/>
  <c r="P17" i="3"/>
  <c r="N17" i="3"/>
  <c r="L17" i="3"/>
  <c r="J17" i="3"/>
  <c r="H17" i="3"/>
  <c r="F17" i="3"/>
  <c r="D17" i="3"/>
  <c r="R41" i="4"/>
  <c r="P41" i="4"/>
  <c r="N41" i="4"/>
  <c r="L41" i="4"/>
  <c r="J41" i="4"/>
  <c r="H41" i="4"/>
  <c r="F41" i="4"/>
  <c r="D41" i="4"/>
  <c r="R40" i="4"/>
  <c r="P40" i="4"/>
  <c r="N40" i="4"/>
  <c r="L40" i="4"/>
  <c r="J40" i="4"/>
  <c r="H40" i="4"/>
  <c r="F40" i="4"/>
  <c r="D40" i="4"/>
  <c r="N6" i="4"/>
  <c r="J17" i="6"/>
  <c r="L17" i="6"/>
  <c r="N17" i="6"/>
  <c r="P17" i="6"/>
  <c r="D17" i="6"/>
  <c r="F17" i="6"/>
  <c r="H17" i="6"/>
  <c r="R9" i="7"/>
  <c r="R10" i="7"/>
  <c r="P9" i="7"/>
  <c r="P10" i="7"/>
  <c r="N9" i="7"/>
  <c r="N10" i="7"/>
  <c r="L10" i="7"/>
  <c r="L9" i="7"/>
  <c r="J9" i="7"/>
  <c r="J10" i="7"/>
  <c r="H9" i="7"/>
  <c r="H10" i="7"/>
  <c r="F9" i="7"/>
  <c r="F10" i="7"/>
  <c r="D9" i="7"/>
  <c r="D10" i="7"/>
  <c r="P16" i="6"/>
  <c r="P13" i="6"/>
  <c r="P14" i="6"/>
  <c r="P15" i="6"/>
  <c r="N16" i="6"/>
  <c r="L16" i="6"/>
  <c r="J16" i="6"/>
  <c r="H16" i="6"/>
  <c r="F16" i="6"/>
  <c r="D16" i="6"/>
  <c r="N14" i="4"/>
  <c r="R11" i="5"/>
  <c r="P11" i="5"/>
  <c r="N11" i="5"/>
  <c r="L11" i="5"/>
  <c r="J11" i="5"/>
  <c r="H11" i="5"/>
  <c r="F11" i="5"/>
  <c r="D11" i="5"/>
  <c r="R10" i="5"/>
  <c r="P10" i="5"/>
  <c r="N10" i="5"/>
  <c r="L10" i="5"/>
  <c r="J10" i="5"/>
  <c r="H10" i="5"/>
  <c r="F10" i="5"/>
  <c r="D10" i="5"/>
  <c r="R9" i="5"/>
  <c r="P9" i="5"/>
  <c r="N9" i="5"/>
  <c r="L9" i="5"/>
  <c r="J9" i="5"/>
  <c r="H9" i="5"/>
  <c r="F9" i="5"/>
  <c r="D9" i="5"/>
  <c r="S41" i="4" l="1"/>
  <c r="T41" i="4" s="1"/>
  <c r="Q17" i="3"/>
  <c r="R17" i="3" s="1"/>
  <c r="S40" i="4"/>
  <c r="T40" i="4" s="1"/>
  <c r="Q16" i="6"/>
  <c r="R16" i="6" s="1"/>
  <c r="Q17" i="6"/>
  <c r="R17" i="6" s="1"/>
  <c r="S9" i="7"/>
  <c r="T9" i="7" s="1"/>
  <c r="S10" i="7"/>
  <c r="S11" i="5"/>
  <c r="S9" i="5"/>
  <c r="S10" i="5"/>
  <c r="T10" i="5" s="1"/>
  <c r="P13" i="3"/>
  <c r="N13" i="3"/>
  <c r="L13" i="3"/>
  <c r="J13" i="3"/>
  <c r="H13" i="3"/>
  <c r="F13" i="3"/>
  <c r="D13" i="3"/>
  <c r="P9" i="3"/>
  <c r="N9" i="3"/>
  <c r="L9" i="3"/>
  <c r="J9" i="3"/>
  <c r="H9" i="3"/>
  <c r="F9" i="3"/>
  <c r="D9" i="3"/>
  <c r="T10" i="7" l="1"/>
  <c r="T11" i="5"/>
  <c r="T9" i="5"/>
  <c r="Q13" i="3"/>
  <c r="Q9" i="3"/>
  <c r="P16" i="3"/>
  <c r="N16" i="3"/>
  <c r="L16" i="3"/>
  <c r="J16" i="3"/>
  <c r="H16" i="3"/>
  <c r="F16" i="3"/>
  <c r="D16" i="3"/>
  <c r="P15" i="3"/>
  <c r="N15" i="3"/>
  <c r="L15" i="3"/>
  <c r="J15" i="3"/>
  <c r="H15" i="3"/>
  <c r="F15" i="3"/>
  <c r="D15" i="3"/>
  <c r="P14" i="3"/>
  <c r="N14" i="3"/>
  <c r="L14" i="3"/>
  <c r="J14" i="3"/>
  <c r="H14" i="3"/>
  <c r="F14" i="3"/>
  <c r="D14" i="3"/>
  <c r="Q16" i="3" l="1"/>
  <c r="Q15" i="3"/>
  <c r="Q14" i="3"/>
  <c r="R9" i="3"/>
  <c r="R13" i="3"/>
  <c r="R14" i="3" l="1"/>
  <c r="R15" i="3"/>
  <c r="R16" i="3"/>
  <c r="N7" i="4" l="1"/>
  <c r="N8" i="4"/>
  <c r="N9" i="4"/>
  <c r="N10" i="4"/>
  <c r="N11" i="4"/>
  <c r="N12" i="4"/>
  <c r="N13" i="4"/>
  <c r="N15" i="4"/>
  <c r="N16" i="4"/>
  <c r="N17" i="4"/>
  <c r="N18" i="4"/>
  <c r="N19" i="4"/>
  <c r="N21" i="4"/>
  <c r="N22" i="4"/>
  <c r="N23" i="4"/>
  <c r="N24" i="4"/>
  <c r="N25" i="4"/>
  <c r="N37" i="4"/>
  <c r="N38" i="4"/>
  <c r="N39" i="4"/>
  <c r="R8" i="5"/>
  <c r="R7" i="5"/>
  <c r="R6" i="5"/>
  <c r="P8" i="5"/>
  <c r="P7" i="5"/>
  <c r="P6" i="5"/>
  <c r="L6" i="7" l="1"/>
  <c r="L7" i="7"/>
  <c r="L8" i="7"/>
  <c r="J6" i="7"/>
  <c r="J7" i="7"/>
  <c r="J8" i="7"/>
  <c r="H6" i="7"/>
  <c r="H7" i="7"/>
  <c r="H8" i="7"/>
  <c r="F6" i="7"/>
  <c r="F7" i="7"/>
  <c r="F8" i="7"/>
  <c r="D6" i="7"/>
  <c r="D7" i="7"/>
  <c r="D8" i="7"/>
  <c r="P6" i="3" l="1"/>
  <c r="P7" i="3"/>
  <c r="P8" i="3"/>
  <c r="P10" i="3"/>
  <c r="P11" i="3"/>
  <c r="P12" i="3"/>
  <c r="R6" i="1" l="1"/>
  <c r="R7" i="1"/>
  <c r="R8" i="1"/>
  <c r="R8" i="7" l="1"/>
  <c r="P8" i="7"/>
  <c r="N8" i="7"/>
  <c r="R7" i="7"/>
  <c r="P7" i="7"/>
  <c r="N7" i="7"/>
  <c r="R6" i="7"/>
  <c r="P6" i="7"/>
  <c r="N6" i="7"/>
  <c r="R5" i="7"/>
  <c r="P5" i="7"/>
  <c r="N5" i="7"/>
  <c r="L5" i="7"/>
  <c r="J5" i="7"/>
  <c r="H5" i="7"/>
  <c r="F5" i="7"/>
  <c r="D5" i="7"/>
  <c r="N15" i="6"/>
  <c r="L15" i="6"/>
  <c r="J15" i="6"/>
  <c r="H15" i="6"/>
  <c r="F15" i="6"/>
  <c r="D15" i="6"/>
  <c r="N14" i="6"/>
  <c r="L14" i="6"/>
  <c r="J14" i="6"/>
  <c r="H14" i="6"/>
  <c r="F14" i="6"/>
  <c r="D14" i="6"/>
  <c r="N13" i="6"/>
  <c r="L13" i="6"/>
  <c r="J13" i="6"/>
  <c r="H13" i="6"/>
  <c r="F13" i="6"/>
  <c r="D13" i="6"/>
  <c r="P12" i="6"/>
  <c r="N12" i="6"/>
  <c r="L12" i="6"/>
  <c r="J12" i="6"/>
  <c r="H12" i="6"/>
  <c r="F12" i="6"/>
  <c r="D12" i="6"/>
  <c r="P11" i="6"/>
  <c r="N11" i="6"/>
  <c r="L11" i="6"/>
  <c r="J11" i="6"/>
  <c r="H11" i="6"/>
  <c r="F11" i="6"/>
  <c r="D11" i="6"/>
  <c r="P10" i="6"/>
  <c r="N10" i="6"/>
  <c r="L10" i="6"/>
  <c r="J10" i="6"/>
  <c r="H10" i="6"/>
  <c r="F10" i="6"/>
  <c r="D10" i="6"/>
  <c r="P9" i="6"/>
  <c r="N9" i="6"/>
  <c r="L9" i="6"/>
  <c r="J9" i="6"/>
  <c r="H9" i="6"/>
  <c r="F9" i="6"/>
  <c r="D9" i="6"/>
  <c r="P8" i="6"/>
  <c r="N8" i="6"/>
  <c r="L8" i="6"/>
  <c r="J8" i="6"/>
  <c r="H8" i="6"/>
  <c r="F8" i="6"/>
  <c r="D8" i="6"/>
  <c r="P7" i="6"/>
  <c r="N7" i="6"/>
  <c r="L7" i="6"/>
  <c r="J7" i="6"/>
  <c r="H7" i="6"/>
  <c r="F7" i="6"/>
  <c r="D7" i="6"/>
  <c r="P6" i="6"/>
  <c r="N6" i="6"/>
  <c r="L6" i="6"/>
  <c r="J6" i="6"/>
  <c r="H6" i="6"/>
  <c r="F6" i="6"/>
  <c r="D6" i="6"/>
  <c r="P5" i="6"/>
  <c r="N5" i="6"/>
  <c r="L5" i="6"/>
  <c r="J5" i="6"/>
  <c r="H5" i="6"/>
  <c r="F5" i="6"/>
  <c r="D5" i="6"/>
  <c r="N8" i="5"/>
  <c r="L8" i="5"/>
  <c r="J8" i="5"/>
  <c r="H8" i="5"/>
  <c r="F8" i="5"/>
  <c r="D8" i="5"/>
  <c r="N7" i="5"/>
  <c r="L7" i="5"/>
  <c r="J7" i="5"/>
  <c r="H7" i="5"/>
  <c r="F7" i="5"/>
  <c r="D7" i="5"/>
  <c r="N6" i="5"/>
  <c r="L6" i="5"/>
  <c r="J6" i="5"/>
  <c r="H6" i="5"/>
  <c r="F6" i="5"/>
  <c r="D6" i="5"/>
  <c r="R39" i="4"/>
  <c r="P39" i="4"/>
  <c r="L39" i="4"/>
  <c r="J39" i="4"/>
  <c r="H39" i="4"/>
  <c r="F39" i="4"/>
  <c r="D39" i="4"/>
  <c r="R38" i="4"/>
  <c r="P38" i="4"/>
  <c r="L38" i="4"/>
  <c r="J38" i="4"/>
  <c r="H38" i="4"/>
  <c r="F38" i="4"/>
  <c r="D38" i="4"/>
  <c r="R37" i="4"/>
  <c r="P37" i="4"/>
  <c r="L37" i="4"/>
  <c r="J37" i="4"/>
  <c r="H37" i="4"/>
  <c r="F37" i="4"/>
  <c r="D37" i="4"/>
  <c r="R25" i="4"/>
  <c r="P25" i="4"/>
  <c r="L25" i="4"/>
  <c r="J25" i="4"/>
  <c r="H25" i="4"/>
  <c r="F25" i="4"/>
  <c r="D25" i="4"/>
  <c r="R24" i="4"/>
  <c r="P24" i="4"/>
  <c r="L24" i="4"/>
  <c r="J24" i="4"/>
  <c r="H24" i="4"/>
  <c r="F24" i="4"/>
  <c r="D24" i="4"/>
  <c r="R23" i="4"/>
  <c r="P23" i="4"/>
  <c r="L23" i="4"/>
  <c r="J23" i="4"/>
  <c r="H23" i="4"/>
  <c r="F23" i="4"/>
  <c r="D23" i="4"/>
  <c r="R22" i="4"/>
  <c r="P22" i="4"/>
  <c r="L22" i="4"/>
  <c r="J22" i="4"/>
  <c r="H22" i="4"/>
  <c r="F22" i="4"/>
  <c r="D22" i="4"/>
  <c r="R21" i="4"/>
  <c r="P21" i="4"/>
  <c r="L21" i="4"/>
  <c r="J21" i="4"/>
  <c r="H21" i="4"/>
  <c r="F21" i="4"/>
  <c r="D21" i="4"/>
  <c r="R19" i="4"/>
  <c r="P19" i="4"/>
  <c r="L19" i="4"/>
  <c r="J19" i="4"/>
  <c r="H19" i="4"/>
  <c r="F19" i="4"/>
  <c r="D19" i="4"/>
  <c r="R18" i="4"/>
  <c r="P18" i="4"/>
  <c r="L18" i="4"/>
  <c r="J18" i="4"/>
  <c r="H18" i="4"/>
  <c r="F18" i="4"/>
  <c r="D18" i="4"/>
  <c r="R17" i="4"/>
  <c r="P17" i="4"/>
  <c r="L17" i="4"/>
  <c r="J17" i="4"/>
  <c r="H17" i="4"/>
  <c r="F17" i="4"/>
  <c r="D17" i="4"/>
  <c r="R16" i="4"/>
  <c r="P16" i="4"/>
  <c r="L16" i="4"/>
  <c r="J16" i="4"/>
  <c r="H16" i="4"/>
  <c r="F16" i="4"/>
  <c r="D16" i="4"/>
  <c r="R15" i="4"/>
  <c r="P15" i="4"/>
  <c r="L15" i="4"/>
  <c r="J15" i="4"/>
  <c r="H15" i="4"/>
  <c r="F15" i="4"/>
  <c r="D15" i="4"/>
  <c r="R14" i="4"/>
  <c r="P14" i="4"/>
  <c r="L14" i="4"/>
  <c r="J14" i="4"/>
  <c r="H14" i="4"/>
  <c r="F14" i="4"/>
  <c r="D14" i="4"/>
  <c r="R13" i="4"/>
  <c r="P13" i="4"/>
  <c r="L13" i="4"/>
  <c r="J13" i="4"/>
  <c r="H13" i="4"/>
  <c r="F13" i="4"/>
  <c r="D13" i="4"/>
  <c r="R12" i="4"/>
  <c r="P12" i="4"/>
  <c r="L12" i="4"/>
  <c r="J12" i="4"/>
  <c r="H12" i="4"/>
  <c r="F12" i="4"/>
  <c r="D12" i="4"/>
  <c r="R11" i="4"/>
  <c r="P11" i="4"/>
  <c r="L11" i="4"/>
  <c r="J11" i="4"/>
  <c r="H11" i="4"/>
  <c r="F11" i="4"/>
  <c r="D11" i="4"/>
  <c r="R10" i="4"/>
  <c r="P10" i="4"/>
  <c r="L10" i="4"/>
  <c r="J10" i="4"/>
  <c r="H10" i="4"/>
  <c r="F10" i="4"/>
  <c r="D10" i="4"/>
  <c r="R9" i="4"/>
  <c r="P9" i="4"/>
  <c r="L9" i="4"/>
  <c r="J9" i="4"/>
  <c r="H9" i="4"/>
  <c r="F9" i="4"/>
  <c r="D9" i="4"/>
  <c r="R8" i="4"/>
  <c r="P8" i="4"/>
  <c r="L8" i="4"/>
  <c r="J8" i="4"/>
  <c r="H8" i="4"/>
  <c r="F8" i="4"/>
  <c r="D8" i="4"/>
  <c r="R7" i="4"/>
  <c r="P7" i="4"/>
  <c r="L7" i="4"/>
  <c r="J7" i="4"/>
  <c r="H7" i="4"/>
  <c r="F7" i="4"/>
  <c r="D7" i="4"/>
  <c r="R6" i="4"/>
  <c r="P6" i="4"/>
  <c r="L6" i="4"/>
  <c r="J6" i="4"/>
  <c r="H6" i="4"/>
  <c r="F6" i="4"/>
  <c r="D6" i="4"/>
  <c r="N12" i="3"/>
  <c r="L12" i="3"/>
  <c r="J12" i="3"/>
  <c r="H12" i="3"/>
  <c r="F12" i="3"/>
  <c r="D12" i="3"/>
  <c r="N11" i="3"/>
  <c r="L11" i="3"/>
  <c r="J11" i="3"/>
  <c r="H11" i="3"/>
  <c r="F11" i="3"/>
  <c r="D11" i="3"/>
  <c r="N10" i="3"/>
  <c r="L10" i="3"/>
  <c r="J10" i="3"/>
  <c r="H10" i="3"/>
  <c r="F10" i="3"/>
  <c r="D10" i="3"/>
  <c r="N8" i="3"/>
  <c r="L8" i="3"/>
  <c r="J8" i="3"/>
  <c r="H8" i="3"/>
  <c r="F8" i="3"/>
  <c r="D8" i="3"/>
  <c r="N7" i="3"/>
  <c r="L7" i="3"/>
  <c r="J7" i="3"/>
  <c r="H7" i="3"/>
  <c r="F7" i="3"/>
  <c r="D7" i="3"/>
  <c r="N6" i="3"/>
  <c r="L6" i="3"/>
  <c r="J6" i="3"/>
  <c r="H6" i="3"/>
  <c r="F6" i="3"/>
  <c r="D6" i="3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P6" i="1"/>
  <c r="N6" i="1"/>
  <c r="L6" i="1"/>
  <c r="J6" i="1"/>
  <c r="H6" i="1"/>
  <c r="F6" i="1"/>
  <c r="D6" i="1"/>
  <c r="Q12" i="3" l="1"/>
  <c r="S8" i="4"/>
  <c r="S11" i="4"/>
  <c r="S15" i="4"/>
  <c r="T15" i="4" s="1"/>
  <c r="S21" i="4"/>
  <c r="T21" i="4" s="1"/>
  <c r="S39" i="4"/>
  <c r="T39" i="4" s="1"/>
  <c r="S38" i="4"/>
  <c r="T38" i="4" s="1"/>
  <c r="S7" i="4"/>
  <c r="S10" i="4"/>
  <c r="S12" i="4"/>
  <c r="S14" i="4"/>
  <c r="S16" i="4"/>
  <c r="T16" i="4" s="1"/>
  <c r="S9" i="4"/>
  <c r="S13" i="4"/>
  <c r="S17" i="4"/>
  <c r="T17" i="4" s="1"/>
  <c r="S18" i="4"/>
  <c r="T18" i="4" s="1"/>
  <c r="S19" i="4"/>
  <c r="T19" i="4" s="1"/>
  <c r="S22" i="4"/>
  <c r="T22" i="4" s="1"/>
  <c r="Q11" i="3"/>
  <c r="S7" i="7"/>
  <c r="T7" i="7" s="1"/>
  <c r="S24" i="4"/>
  <c r="S6" i="7"/>
  <c r="S8" i="7"/>
  <c r="S8" i="5"/>
  <c r="T8" i="5" s="1"/>
  <c r="S6" i="5"/>
  <c r="S7" i="5"/>
  <c r="T7" i="5" s="1"/>
  <c r="S23" i="4"/>
  <c r="S37" i="4"/>
  <c r="S25" i="4"/>
  <c r="S6" i="4"/>
  <c r="Q6" i="3"/>
  <c r="S8" i="1"/>
  <c r="Q10" i="3"/>
  <c r="Q7" i="3"/>
  <c r="Q8" i="3"/>
  <c r="S7" i="1"/>
  <c r="S6" i="1"/>
  <c r="Q6" i="6"/>
  <c r="R6" i="6" s="1"/>
  <c r="Q9" i="6"/>
  <c r="R9" i="6" s="1"/>
  <c r="Q5" i="6"/>
  <c r="Q8" i="6"/>
  <c r="R8" i="6" s="1"/>
  <c r="Q11" i="6"/>
  <c r="R11" i="6" s="1"/>
  <c r="Q10" i="6"/>
  <c r="R10" i="6" s="1"/>
  <c r="Q14" i="6"/>
  <c r="Q12" i="6"/>
  <c r="R12" i="6" s="1"/>
  <c r="Q13" i="6"/>
  <c r="Q15" i="6"/>
  <c r="R15" i="6" s="1"/>
  <c r="Q7" i="6"/>
  <c r="S5" i="7"/>
  <c r="T8" i="7" l="1"/>
  <c r="T6" i="7"/>
  <c r="T6" i="5"/>
  <c r="T37" i="4"/>
  <c r="T25" i="4"/>
  <c r="T24" i="4"/>
  <c r="T23" i="4"/>
  <c r="R10" i="3"/>
  <c r="R8" i="3"/>
  <c r="R7" i="3"/>
  <c r="R6" i="3"/>
  <c r="R14" i="6"/>
  <c r="R13" i="6"/>
  <c r="R7" i="6"/>
  <c r="R5" i="6"/>
  <c r="T8" i="1"/>
  <c r="R11" i="3"/>
  <c r="R12" i="3"/>
  <c r="T13" i="4"/>
  <c r="T5" i="7"/>
  <c r="T7" i="1"/>
  <c r="T10" i="4"/>
  <c r="T11" i="4"/>
  <c r="T9" i="4"/>
  <c r="T8" i="4"/>
  <c r="T7" i="4"/>
  <c r="T6" i="4"/>
  <c r="T12" i="4"/>
  <c r="T14" i="4"/>
  <c r="T6" i="1"/>
</calcChain>
</file>

<file path=xl/sharedStrings.xml><?xml version="1.0" encoding="utf-8"?>
<sst xmlns="http://schemas.openxmlformats.org/spreadsheetml/2006/main" count="862" uniqueCount="267">
  <si>
    <t>Reg No.</t>
  </si>
  <si>
    <t>GP (40)</t>
  </si>
  <si>
    <t>SPI</t>
  </si>
  <si>
    <t>CPI</t>
  </si>
  <si>
    <t>5TH SEM</t>
  </si>
  <si>
    <t>NATIONAL INSTITUTE OF TECHNOLOGY: SILCHAR</t>
  </si>
  <si>
    <t>Sl No.</t>
  </si>
  <si>
    <t>Sl NO</t>
  </si>
  <si>
    <t>ME 1301 (8)</t>
  </si>
  <si>
    <t>Dynamics &amp; Control of Machinery</t>
  </si>
  <si>
    <t>F</t>
  </si>
  <si>
    <t>ME Lab-III</t>
  </si>
  <si>
    <t>CE - 1313 (2)</t>
  </si>
  <si>
    <t>TE Lab</t>
  </si>
  <si>
    <t>CE-1301 (8)</t>
  </si>
  <si>
    <t>CE - 1302 (8)</t>
  </si>
  <si>
    <t>CE - 1303 (6)</t>
  </si>
  <si>
    <t>CE - 1304 (6)</t>
  </si>
  <si>
    <t>HS - 1301 (6)</t>
  </si>
  <si>
    <t>CE - 1311 (2)</t>
  </si>
  <si>
    <t>CE - 1312 (2)</t>
  </si>
  <si>
    <t>Geotecnical Engg.</t>
  </si>
  <si>
    <t>Structural Analysis-II</t>
  </si>
  <si>
    <t>Business Management</t>
  </si>
  <si>
    <t>Environmental Engg. Lab</t>
  </si>
  <si>
    <t>Geotecnical Engg. Lab</t>
  </si>
  <si>
    <t>ME 1302 (8)</t>
  </si>
  <si>
    <t>Fluid Mechanics-II</t>
  </si>
  <si>
    <t>ME 1303 (6)</t>
  </si>
  <si>
    <t>ME 1304 (6)</t>
  </si>
  <si>
    <t>Machine Design -I</t>
  </si>
  <si>
    <t>HS 1301 (6)</t>
  </si>
  <si>
    <t>ME Lab-II</t>
  </si>
  <si>
    <t>ME - 1311 (3)</t>
  </si>
  <si>
    <t>ME - 1312 (3)</t>
  </si>
  <si>
    <t>Business Mnagement</t>
  </si>
  <si>
    <t>Industrial Instrumentation-I</t>
  </si>
  <si>
    <t>EI 1301 (6)</t>
  </si>
  <si>
    <t>EI 1302 (8)</t>
  </si>
  <si>
    <t>EI 1303 (6)</t>
  </si>
  <si>
    <t>EI 1304(8)</t>
  </si>
  <si>
    <t>EI 1311 (2)</t>
  </si>
  <si>
    <t>EI 1312 (2)</t>
  </si>
  <si>
    <t>EI 1313 (2)</t>
  </si>
  <si>
    <t>Process Control Engg.</t>
  </si>
  <si>
    <t>Power &amp; Ind. Electronics</t>
  </si>
  <si>
    <t>Communication &amp; Telemetry</t>
  </si>
  <si>
    <t>Ind. Process Engg. Lab</t>
  </si>
  <si>
    <t>Communication lab</t>
  </si>
  <si>
    <t>Power Electronic lab</t>
  </si>
  <si>
    <t>CS - 1301 (8)</t>
  </si>
  <si>
    <t>CS - 1302 (6)</t>
  </si>
  <si>
    <t>CS - 1303 (8)</t>
  </si>
  <si>
    <t>MA 1351 (8)</t>
  </si>
  <si>
    <t>CS - 1311 (2)</t>
  </si>
  <si>
    <t>CS - 1312 (2)</t>
  </si>
  <si>
    <t>Computer Architecture</t>
  </si>
  <si>
    <t>Computer Network</t>
  </si>
  <si>
    <t>Microprocessor &amp; System Programming</t>
  </si>
  <si>
    <t>Maths-V Numerical Methods</t>
  </si>
  <si>
    <t>Comp. Network Lab</t>
  </si>
  <si>
    <t>Microprocessor &amp; S P Lab</t>
  </si>
  <si>
    <t>EC - 1301 (8)</t>
  </si>
  <si>
    <t>EC - 1302 (6)</t>
  </si>
  <si>
    <t>EC - 1303 (6)</t>
  </si>
  <si>
    <t>EC - 1304 (8)</t>
  </si>
  <si>
    <t>HS- 1301 (6)</t>
  </si>
  <si>
    <t>EC - 1311 (2)</t>
  </si>
  <si>
    <t>EC - 1312 (2)</t>
  </si>
  <si>
    <t>EC - 1313 (2)</t>
  </si>
  <si>
    <t>Comp. organisation &amp; Microprocessor</t>
  </si>
  <si>
    <t>Introduction to VLSI Design</t>
  </si>
  <si>
    <t>EMFT &amp; Wave Propagation</t>
  </si>
  <si>
    <t>Electronics lab-III</t>
  </si>
  <si>
    <t>Electronics lab-IV</t>
  </si>
  <si>
    <t>Electronics lab-V</t>
  </si>
  <si>
    <t>EE - 1301 (8)</t>
  </si>
  <si>
    <t>EE - 1302 (8)</t>
  </si>
  <si>
    <t>EE - 1303 (6)</t>
  </si>
  <si>
    <t>EE - 1304 (6)</t>
  </si>
  <si>
    <t>EE - 1312 (2)</t>
  </si>
  <si>
    <t>EE - 1311 (2)</t>
  </si>
  <si>
    <t xml:space="preserve">Electrical Machines </t>
  </si>
  <si>
    <t>Control Systems- I</t>
  </si>
  <si>
    <t>Power Systems-II</t>
  </si>
  <si>
    <t>Microprocessors &amp; Microcontrollers</t>
  </si>
  <si>
    <t>E M Lab-I</t>
  </si>
  <si>
    <t>C S Lab</t>
  </si>
  <si>
    <t xml:space="preserve"> 1st Tabulator                                        2nd Tabulator</t>
  </si>
  <si>
    <t xml:space="preserve">    Dean (Acad)                              Registrar</t>
  </si>
  <si>
    <t>MP &amp; MC Lab</t>
  </si>
  <si>
    <t>Digital Communication</t>
  </si>
  <si>
    <t>EE - 1316 (2)</t>
  </si>
  <si>
    <t>Transportation  Engg.- I</t>
  </si>
  <si>
    <t xml:space="preserve">     Asstt. Registrar (Acad)            </t>
  </si>
  <si>
    <t>name</t>
  </si>
  <si>
    <t>Regn.No.</t>
  </si>
  <si>
    <t>A</t>
  </si>
  <si>
    <t>B</t>
  </si>
  <si>
    <t>C</t>
  </si>
  <si>
    <t>D</t>
  </si>
  <si>
    <t>E</t>
  </si>
  <si>
    <t>G</t>
  </si>
  <si>
    <t>H</t>
  </si>
  <si>
    <t>Reg. No.</t>
  </si>
  <si>
    <t>Name</t>
  </si>
  <si>
    <t>Regn. No.</t>
  </si>
  <si>
    <t>REGN</t>
  </si>
  <si>
    <t>NAME</t>
  </si>
  <si>
    <t xml:space="preserve">             Manufacturing Process-II</t>
  </si>
  <si>
    <t>Registrar</t>
  </si>
  <si>
    <t>Dean(Acad)</t>
  </si>
  <si>
    <t>1st Tabulator</t>
  </si>
  <si>
    <t>2nd Tabulator</t>
  </si>
  <si>
    <t>Asstt.Registrar(Acad)</t>
  </si>
  <si>
    <t>Asstt. Registrar(Acad)</t>
  </si>
  <si>
    <t>Asstt. Registrar (Acad)</t>
  </si>
  <si>
    <t xml:space="preserve">Electrical Machines-II </t>
  </si>
  <si>
    <t>15-1-1-069</t>
  </si>
  <si>
    <t>15-1-1-100</t>
  </si>
  <si>
    <t>15-1-1-107</t>
  </si>
  <si>
    <t>15-1-2-006</t>
  </si>
  <si>
    <t>15-1-2-012</t>
  </si>
  <si>
    <t>15-1-2-017</t>
  </si>
  <si>
    <t>15-1-2-031</t>
  </si>
  <si>
    <t>15-1-2-050</t>
  </si>
  <si>
    <t>15-1-2-080</t>
  </si>
  <si>
    <t>15-1-2-083</t>
  </si>
  <si>
    <t>15-1-2-086</t>
  </si>
  <si>
    <t>15-1-2-108</t>
  </si>
  <si>
    <t>15-1-2-110</t>
  </si>
  <si>
    <t>15-1-2-114</t>
  </si>
  <si>
    <t>15-1-3-001</t>
  </si>
  <si>
    <t>15-1-3-007</t>
  </si>
  <si>
    <t>15-1-3-009</t>
  </si>
  <si>
    <t>15-1-3-012</t>
  </si>
  <si>
    <t>15-1-3-015</t>
  </si>
  <si>
    <t>15-1-3-021</t>
  </si>
  <si>
    <t>15-1-3-023</t>
  </si>
  <si>
    <t>15-1-3-028</t>
  </si>
  <si>
    <t>15-1-3-031</t>
  </si>
  <si>
    <t>15-1-3-044</t>
  </si>
  <si>
    <t>15-1-3-046</t>
  </si>
  <si>
    <t>15-1-3-049</t>
  </si>
  <si>
    <t>15-1-3-054</t>
  </si>
  <si>
    <t>15-1-3-064</t>
  </si>
  <si>
    <t>15-1-3-070</t>
  </si>
  <si>
    <t>15-1-3-074</t>
  </si>
  <si>
    <t>15-1-3-098</t>
  </si>
  <si>
    <t>15-1-3-100</t>
  </si>
  <si>
    <t>15-1-3-107</t>
  </si>
  <si>
    <t>15-1-3-109</t>
  </si>
  <si>
    <t>15-1-3-123</t>
  </si>
  <si>
    <t>15-1-3-132</t>
  </si>
  <si>
    <t>15-1-4-011</t>
  </si>
  <si>
    <t>15-1-4-022</t>
  </si>
  <si>
    <t>15-1-4-053</t>
  </si>
  <si>
    <t>15-1-4-068</t>
  </si>
  <si>
    <t>15-1-4-071</t>
  </si>
  <si>
    <t>15-1-4-114</t>
  </si>
  <si>
    <t>15-1-5-004</t>
  </si>
  <si>
    <t>15-1-5-021</t>
  </si>
  <si>
    <t>15-1-5-022</t>
  </si>
  <si>
    <t>15-1-5-034</t>
  </si>
  <si>
    <t>15-1-5-056</t>
  </si>
  <si>
    <t>15-1-5-063</t>
  </si>
  <si>
    <t>15-1-5-064</t>
  </si>
  <si>
    <t>15-1-5-079</t>
  </si>
  <si>
    <t>15-1-5-082</t>
  </si>
  <si>
    <t>15-1-5-084</t>
  </si>
  <si>
    <t>15-1-5-090</t>
  </si>
  <si>
    <t>15-1-5-095</t>
  </si>
  <si>
    <t>15-1-6-001</t>
  </si>
  <si>
    <t>15-1-6-010</t>
  </si>
  <si>
    <t>15-1-6-011</t>
  </si>
  <si>
    <t>15-1-6-016</t>
  </si>
  <si>
    <t>15-1-6-064</t>
  </si>
  <si>
    <t>14-1-6-056</t>
  </si>
  <si>
    <t>13-1-3-097</t>
  </si>
  <si>
    <t>12-1-5-073</t>
  </si>
  <si>
    <t>12-1-2-076</t>
  </si>
  <si>
    <t>Alok Kumar</t>
  </si>
  <si>
    <t>Abhishek Jaisal</t>
  </si>
  <si>
    <t>Arun Kumar Sardar</t>
  </si>
  <si>
    <t>Akash Jyoti Saikia</t>
  </si>
  <si>
    <t>Pinkal Patar</t>
  </si>
  <si>
    <t>Chaitanya Chandolia</t>
  </si>
  <si>
    <t>Ashish Meena</t>
  </si>
  <si>
    <t>Amey Naik</t>
  </si>
  <si>
    <t>Gudavalli Mukesh Gowd</t>
  </si>
  <si>
    <t>Kuldeep Kumar</t>
  </si>
  <si>
    <t>Ritu Raj</t>
  </si>
  <si>
    <t>Amit Kumar</t>
  </si>
  <si>
    <t>Chandan Kumar Yadav</t>
  </si>
  <si>
    <t>Md. Salman Hussain</t>
  </si>
  <si>
    <t>Sabyasachi Das</t>
  </si>
  <si>
    <t>Ritwick Kumar Das</t>
  </si>
  <si>
    <t>Biswaraj Das</t>
  </si>
  <si>
    <t>Anupam Bharti</t>
  </si>
  <si>
    <t>Nayanjyoti Chungkrang</t>
  </si>
  <si>
    <t>Abinash Dutta</t>
  </si>
  <si>
    <t>Sanjay Basumatary</t>
  </si>
  <si>
    <t>Abhishek Bora</t>
  </si>
  <si>
    <t>Nihal Pegu</t>
  </si>
  <si>
    <t>Kundan Kumar</t>
  </si>
  <si>
    <t>Chiranjeet Das</t>
  </si>
  <si>
    <t>Naina Sengyung</t>
  </si>
  <si>
    <t>Pankaj Jyoti Das</t>
  </si>
  <si>
    <t>Nandini Sharma</t>
  </si>
  <si>
    <t>G.Ravi Rao</t>
  </si>
  <si>
    <t>Manuj Hazarika</t>
  </si>
  <si>
    <t>Pallabi Barman</t>
  </si>
  <si>
    <t>Jayashri Saloi</t>
  </si>
  <si>
    <t>Shekhar Kumar</t>
  </si>
  <si>
    <t>Prashant Priya</t>
  </si>
  <si>
    <t>Praveen Bhaskar</t>
  </si>
  <si>
    <t>Prashant Kumar</t>
  </si>
  <si>
    <t>Nirupam Das</t>
  </si>
  <si>
    <t xml:space="preserve">Hiren Tayung </t>
  </si>
  <si>
    <t>Shubhajyoti Sengupta</t>
  </si>
  <si>
    <t>Ratul Pegu</t>
  </si>
  <si>
    <t>Anjon Roy</t>
  </si>
  <si>
    <t>Tamanampudi Krishna Manohar Reddy</t>
  </si>
  <si>
    <t>Anuvesh Kumar</t>
  </si>
  <si>
    <t>Raktim Prabal Das</t>
  </si>
  <si>
    <t>Ravi Prakash Ravi</t>
  </si>
  <si>
    <t>Bhargav Aditya Rajiv</t>
  </si>
  <si>
    <t>Tulrose Deori</t>
  </si>
  <si>
    <t>Sanjeev Kumar</t>
  </si>
  <si>
    <t>Hemant Kumar</t>
  </si>
  <si>
    <t>Basani Shiva Gnaneshwara Murthy</t>
  </si>
  <si>
    <t>Guguloth Vishnuvardhan</t>
  </si>
  <si>
    <t>Ayush Nayak</t>
  </si>
  <si>
    <t>Chaitanya Sharma</t>
  </si>
  <si>
    <t>Abhishek Dhaul Puria</t>
  </si>
  <si>
    <r>
      <t xml:space="preserve">Prem Sagar </t>
    </r>
    <r>
      <rPr>
        <b/>
        <sz val="11"/>
        <color theme="1"/>
        <rFont val="Bookman Old Style"/>
        <family val="1"/>
      </rPr>
      <t>(CN)</t>
    </r>
  </si>
  <si>
    <t>Nirban Roy</t>
  </si>
  <si>
    <t>Anirban Paul</t>
  </si>
  <si>
    <t>Amlanjyoti Borah</t>
  </si>
  <si>
    <t>Rajat Saha</t>
  </si>
  <si>
    <t>Duduku Vinay Kumar</t>
  </si>
  <si>
    <t>Yogesh  kumar Meena</t>
  </si>
  <si>
    <t>AA</t>
  </si>
  <si>
    <t>BB</t>
  </si>
  <si>
    <t>CD</t>
  </si>
  <si>
    <t>AB</t>
  </si>
  <si>
    <t>BC</t>
  </si>
  <si>
    <t>CC</t>
  </si>
  <si>
    <t>DD</t>
  </si>
  <si>
    <t>I</t>
  </si>
  <si>
    <t>Environmental Engg-II.</t>
  </si>
  <si>
    <t>12-1-3-100</t>
  </si>
  <si>
    <t>Madhumoy Sinha</t>
  </si>
  <si>
    <t>Fitsum Mulatu Abetw</t>
  </si>
  <si>
    <t>Vivek Kumar Chaudhury</t>
  </si>
  <si>
    <t xml:space="preserve"> B.Tech 5th Semester Re -Exam Tabulation Sheet Dec 2017 (ECE) Provisional</t>
  </si>
  <si>
    <t>15-1-3-067</t>
  </si>
  <si>
    <t>ABS IN EXAM</t>
  </si>
  <si>
    <t xml:space="preserve">                                      ABS IN EXAM</t>
  </si>
  <si>
    <t>15-1-4-022,68,</t>
  </si>
  <si>
    <t>ABSENT IN EXAM</t>
  </si>
  <si>
    <t>Provisional B.Tech 5th Semester Re- Exam Tabulation Sheet Dec-2017 (CIVIL)</t>
  </si>
  <si>
    <t>Provisional B.Tech 5th Semester Re-Exam Tabulation Sheet Dec 2017 (MECHANICAL)</t>
  </si>
  <si>
    <t>Provisional B.Tech 5th Semester Re-Exam Tabulation Sheet Dec 2017 (ELECTRICAL)</t>
  </si>
  <si>
    <t>Provisional B.Tech 5th Semester End Sem Exam Tabulation Sheet Nov- Dec 2017 (ELECTRICAL)</t>
  </si>
  <si>
    <t>Provisional B.Tech 5th Semester Re-Exam  Tabulation Sheet Dec 2017 (CSE)</t>
  </si>
  <si>
    <t>Provisional B.Tech 5th Semester Re-Exam Tabulation Sheet Dec 2017 (E&amp;I)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</si>
</sst>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rgb="FF000000"/>
      <name val="Bookman Old Style"/>
      <family val="1"/>
    </font>
    <font>
      <b/>
      <sz val="16"/>
      <color rgb="FF000000"/>
      <name val="Bookman Old Style"/>
      <family val="1"/>
    </font>
    <font>
      <sz val="14"/>
      <color theme="1"/>
      <name val="Bookman Old Style"/>
      <family val="1"/>
    </font>
    <font>
      <sz val="14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4"/>
      <color rgb="FF000000"/>
      <name val="Bookman Old Style"/>
      <family val="1"/>
    </font>
    <font>
      <b/>
      <sz val="14"/>
      <name val="Bookman Old Style"/>
      <family val="1"/>
    </font>
    <font>
      <sz val="12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6"/>
      <color rgb="FF000000"/>
      <name val="Bookman Old Style"/>
      <family val="1"/>
    </font>
    <font>
      <b/>
      <sz val="16"/>
      <name val="Bookman Old Style"/>
      <family val="1"/>
    </font>
    <font>
      <sz val="16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0"/>
      <color rgb="FF000000"/>
      <name val="Bookman Old Style"/>
      <family val="1"/>
    </font>
    <font>
      <sz val="11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rgb="FF000000"/>
      <name val="Bookman Old Style"/>
      <family val="1"/>
    </font>
    <font>
      <b/>
      <sz val="12"/>
      <color theme="1"/>
      <name val="Calibri"/>
      <family val="2"/>
      <scheme val="minor"/>
    </font>
    <font>
      <sz val="24"/>
      <color theme="1"/>
      <name val="Bookman Old Style"/>
      <family val="1"/>
    </font>
    <font>
      <sz val="20"/>
      <color theme="1"/>
      <name val="Bookman Old Style"/>
      <family val="1"/>
    </font>
    <font>
      <sz val="26"/>
      <color rgb="FFFF0000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0" fontId="14" fillId="0" borderId="0" xfId="0" applyFont="1"/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20" fillId="0" borderId="0" xfId="0" applyFont="1"/>
    <xf numFmtId="2" fontId="10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6" xfId="0" applyFont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/>
    </xf>
    <xf numFmtId="0" fontId="33" fillId="0" borderId="0" xfId="0" applyFont="1"/>
    <xf numFmtId="0" fontId="8" fillId="0" borderId="0" xfId="0" applyFont="1" applyBorder="1" applyAlignment="1">
      <alignment vertical="center"/>
    </xf>
    <xf numFmtId="0" fontId="14" fillId="0" borderId="0" xfId="0" applyFont="1" applyBorder="1"/>
    <xf numFmtId="0" fontId="24" fillId="0" borderId="0" xfId="0" applyFont="1"/>
    <xf numFmtId="0" fontId="20" fillId="0" borderId="0" xfId="0" applyFont="1" applyFill="1"/>
    <xf numFmtId="0" fontId="11" fillId="0" borderId="0" xfId="0" applyFont="1" applyFill="1"/>
    <xf numFmtId="0" fontId="1" fillId="0" borderId="0" xfId="0" applyFont="1"/>
    <xf numFmtId="0" fontId="1" fillId="0" borderId="0" xfId="0" applyFont="1" applyBorder="1"/>
    <xf numFmtId="0" fontId="15" fillId="0" borderId="0" xfId="0" applyFont="1" applyAlignment="1"/>
    <xf numFmtId="0" fontId="15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2" fontId="16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32" fillId="0" borderId="0" xfId="0" applyFont="1" applyBorder="1"/>
    <xf numFmtId="0" fontId="8" fillId="0" borderId="0" xfId="0" applyFont="1"/>
    <xf numFmtId="0" fontId="12" fillId="0" borderId="0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/>
    </xf>
    <xf numFmtId="2" fontId="37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23" fillId="3" borderId="4" xfId="0" applyFont="1" applyFill="1" applyBorder="1" applyAlignment="1">
      <alignment vertical="center" wrapText="1"/>
    </xf>
    <xf numFmtId="0" fontId="11" fillId="3" borderId="0" xfId="0" applyFont="1" applyFill="1"/>
    <xf numFmtId="0" fontId="14" fillId="3" borderId="0" xfId="0" applyFont="1" applyFill="1"/>
    <xf numFmtId="0" fontId="14" fillId="3" borderId="0" xfId="0" applyFont="1" applyFill="1" applyBorder="1"/>
    <xf numFmtId="0" fontId="0" fillId="3" borderId="6" xfId="0" applyFill="1" applyBorder="1"/>
    <xf numFmtId="0" fontId="26" fillId="3" borderId="0" xfId="0" applyFont="1" applyFill="1"/>
    <xf numFmtId="0" fontId="37" fillId="3" borderId="0" xfId="0" applyFont="1" applyFill="1"/>
    <xf numFmtId="0" fontId="14" fillId="0" borderId="0" xfId="0" applyFont="1" applyFill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0" fontId="36" fillId="3" borderId="3" xfId="0" applyFont="1" applyFill="1" applyBorder="1"/>
    <xf numFmtId="0" fontId="37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5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2" fillId="0" borderId="4" xfId="0" applyFont="1" applyFill="1" applyBorder="1" applyAlignment="1">
      <alignment vertical="center"/>
    </xf>
    <xf numFmtId="0" fontId="39" fillId="0" borderId="4" xfId="0" applyFont="1" applyFill="1" applyBorder="1"/>
    <xf numFmtId="0" fontId="5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6" fillId="0" borderId="0" xfId="0" applyFont="1" applyFill="1" applyBorder="1"/>
    <xf numFmtId="0" fontId="23" fillId="3" borderId="3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4" fillId="0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39" fillId="5" borderId="0" xfId="0" applyFont="1" applyFill="1"/>
    <xf numFmtId="0" fontId="2" fillId="6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/>
    </xf>
    <xf numFmtId="0" fontId="32" fillId="5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5" fillId="0" borderId="7" xfId="0" applyFont="1" applyBorder="1"/>
    <xf numFmtId="0" fontId="35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zoomScale="63" zoomScaleNormal="64" zoomScaleSheetLayoutView="6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3" sqref="J13"/>
    </sheetView>
  </sheetViews>
  <sheetFormatPr defaultRowHeight="15" x14ac:dyDescent="0.25"/>
  <cols>
    <col min="1" max="1" width="9.5703125" customWidth="1"/>
    <col min="2" max="2" width="17" customWidth="1"/>
    <col min="3" max="3" width="8.85546875" customWidth="1"/>
    <col min="4" max="4" width="13.140625" customWidth="1"/>
    <col min="5" max="5" width="9.140625" customWidth="1"/>
    <col min="6" max="6" width="14.140625" customWidth="1"/>
    <col min="7" max="7" width="8.85546875" customWidth="1"/>
    <col min="8" max="8" width="13.28515625" customWidth="1"/>
    <col min="9" max="9" width="9.28515625" customWidth="1"/>
    <col min="10" max="10" width="14.85546875" customWidth="1"/>
    <col min="11" max="11" width="10.42578125" customWidth="1"/>
    <col min="12" max="12" width="11.42578125" customWidth="1"/>
    <col min="13" max="13" width="8.28515625" customWidth="1"/>
    <col min="14" max="14" width="10.5703125" customWidth="1"/>
    <col min="15" max="15" width="9.5703125" customWidth="1"/>
    <col min="16" max="16" width="11.28515625" customWidth="1"/>
    <col min="17" max="17" width="8.140625" customWidth="1"/>
    <col min="18" max="18" width="11.7109375" customWidth="1"/>
    <col min="19" max="19" width="10" customWidth="1"/>
    <col min="20" max="20" width="11.140625" customWidth="1"/>
    <col min="21" max="21" width="11.7109375" hidden="1" customWidth="1"/>
    <col min="22" max="22" width="12.85546875" hidden="1" customWidth="1"/>
    <col min="23" max="23" width="12" hidden="1" customWidth="1"/>
    <col min="24" max="24" width="13.7109375" hidden="1" customWidth="1"/>
    <col min="25" max="25" width="11" hidden="1" customWidth="1"/>
    <col min="26" max="26" width="50.7109375" customWidth="1"/>
    <col min="27" max="27" width="6.28515625" customWidth="1"/>
  </cols>
  <sheetData>
    <row r="1" spans="1:26" ht="27" customHeight="1" x14ac:dyDescent="0.25">
      <c r="B1" t="s">
        <v>96</v>
      </c>
      <c r="C1" t="s">
        <v>97</v>
      </c>
      <c r="E1" t="s">
        <v>98</v>
      </c>
      <c r="G1" t="s">
        <v>99</v>
      </c>
      <c r="I1" t="s">
        <v>100</v>
      </c>
      <c r="K1" t="s">
        <v>101</v>
      </c>
      <c r="M1" t="s">
        <v>10</v>
      </c>
      <c r="O1" t="s">
        <v>102</v>
      </c>
      <c r="Q1" t="s">
        <v>103</v>
      </c>
      <c r="T1" t="s">
        <v>2</v>
      </c>
      <c r="Y1" t="s">
        <v>3</v>
      </c>
      <c r="Z1" s="21" t="s">
        <v>95</v>
      </c>
    </row>
    <row r="2" spans="1:26" ht="38.25" customHeight="1" x14ac:dyDescent="0.35">
      <c r="A2" s="4"/>
      <c r="B2" s="147" t="s">
        <v>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s="51" customFormat="1" ht="32.25" customHeight="1" x14ac:dyDescent="0.45">
      <c r="A3" s="71"/>
      <c r="B3" s="148" t="s">
        <v>261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49"/>
      <c r="W3" s="149"/>
      <c r="X3" s="149"/>
      <c r="Y3" s="149"/>
    </row>
    <row r="4" spans="1:26" ht="30" customHeight="1" x14ac:dyDescent="0.25">
      <c r="A4" s="140" t="s">
        <v>6</v>
      </c>
      <c r="B4" s="140" t="s">
        <v>0</v>
      </c>
      <c r="C4" s="143" t="s">
        <v>14</v>
      </c>
      <c r="D4" s="144"/>
      <c r="E4" s="143" t="s">
        <v>15</v>
      </c>
      <c r="F4" s="144"/>
      <c r="G4" s="143" t="s">
        <v>16</v>
      </c>
      <c r="H4" s="144"/>
      <c r="I4" s="143" t="s">
        <v>17</v>
      </c>
      <c r="J4" s="144"/>
      <c r="K4" s="143" t="s">
        <v>18</v>
      </c>
      <c r="L4" s="144"/>
      <c r="M4" s="143" t="s">
        <v>19</v>
      </c>
      <c r="N4" s="144"/>
      <c r="O4" s="143" t="s">
        <v>20</v>
      </c>
      <c r="P4" s="144"/>
      <c r="Q4" s="143" t="s">
        <v>12</v>
      </c>
      <c r="R4" s="144"/>
      <c r="S4" s="143" t="s">
        <v>4</v>
      </c>
      <c r="T4" s="144"/>
      <c r="U4" s="95"/>
      <c r="V4" s="95"/>
      <c r="W4" s="78"/>
      <c r="X4" s="78"/>
      <c r="Y4" s="78"/>
    </row>
    <row r="5" spans="1:26" ht="60.75" customHeight="1" x14ac:dyDescent="0.25">
      <c r="A5" s="141"/>
      <c r="B5" s="141"/>
      <c r="C5" s="142" t="s">
        <v>21</v>
      </c>
      <c r="D5" s="142"/>
      <c r="E5" s="142" t="s">
        <v>22</v>
      </c>
      <c r="F5" s="142"/>
      <c r="G5" s="145" t="s">
        <v>93</v>
      </c>
      <c r="H5" s="146"/>
      <c r="I5" s="142" t="s">
        <v>250</v>
      </c>
      <c r="J5" s="142"/>
      <c r="K5" s="142" t="s">
        <v>23</v>
      </c>
      <c r="L5" s="142"/>
      <c r="M5" s="142" t="s">
        <v>24</v>
      </c>
      <c r="N5" s="142"/>
      <c r="O5" s="142" t="s">
        <v>25</v>
      </c>
      <c r="P5" s="142"/>
      <c r="Q5" s="145" t="s">
        <v>13</v>
      </c>
      <c r="R5" s="146"/>
      <c r="S5" s="82" t="s">
        <v>1</v>
      </c>
      <c r="T5" s="27" t="s">
        <v>2</v>
      </c>
      <c r="U5" s="96"/>
      <c r="V5" s="96"/>
      <c r="W5" s="96"/>
      <c r="X5" s="96"/>
      <c r="Y5" s="78"/>
    </row>
    <row r="6" spans="1:26" s="86" customFormat="1" ht="30" customHeight="1" x14ac:dyDescent="0.25">
      <c r="A6" s="11">
        <v>1</v>
      </c>
      <c r="B6" s="65" t="s">
        <v>118</v>
      </c>
      <c r="C6" s="128" t="s">
        <v>248</v>
      </c>
      <c r="D6" s="7">
        <f t="shared" ref="D6:D7" si="0">IF(C6="AA",10, IF(C6="AB",9, IF(C6="BB",8, IF(C6="BC",7,IF(C6="CC",6, IF(C6="CD",5, IF(C6="DD",4,IF(C6="F",0))))))))</f>
        <v>4</v>
      </c>
      <c r="E6" s="125" t="s">
        <v>247</v>
      </c>
      <c r="F6" s="7">
        <f t="shared" ref="F6:F7" si="1">IF(E6="AA",10, IF(E6="AB",9, IF(E6="BB",8, IF(E6="BC",7,IF(E6="CC",6, IF(E6="CD",5, IF(E6="DD",4,IF(E6="F",0))))))))</f>
        <v>6</v>
      </c>
      <c r="G6" s="125" t="s">
        <v>244</v>
      </c>
      <c r="H6" s="7">
        <f t="shared" ref="H6:H7" si="2">IF(G6="AA",10, IF(G6="AB",9, IF(G6="BB",8, IF(G6="BC",7,IF(G6="CC",6, IF(G6="CD",5, IF(G6="DD",4,IF(G6="F",0))))))))</f>
        <v>5</v>
      </c>
      <c r="I6" s="125" t="s">
        <v>10</v>
      </c>
      <c r="J6" s="7">
        <f t="shared" ref="J6:J7" si="3">IF(I6="AA",10, IF(I6="AB",9, IF(I6="BB",8, IF(I6="BC",7,IF(I6="CC",6, IF(I6="CD",5, IF(I6="DD",4,IF(I6="F",0))))))))</f>
        <v>0</v>
      </c>
      <c r="K6" s="125" t="s">
        <v>248</v>
      </c>
      <c r="L6" s="7">
        <f t="shared" ref="L6:L7" si="4">IF(K6="AA",10, IF(K6="AB",9, IF(K6="BB",8, IF(K6="BC",7,IF(K6="CC",6, IF(K6="CD",5, IF(K6="DD",4,IF(K6="F",0))))))))</f>
        <v>4</v>
      </c>
      <c r="M6" s="5" t="s">
        <v>243</v>
      </c>
      <c r="N6" s="7">
        <f t="shared" ref="N6:N7" si="5">IF(M6="AA",10, IF(M6="AB",9, IF(M6="BB",8, IF(M6="BC",7,IF(M6="CC",6, IF(M6="CD",5, IF(M6="DD",4,IF(M6="F",0))))))))</f>
        <v>8</v>
      </c>
      <c r="O6" s="5" t="s">
        <v>246</v>
      </c>
      <c r="P6" s="7">
        <f t="shared" ref="P6:P7" si="6">IF(O6="AA",10, IF(O6="AB",9, IF(O6="BB",8, IF(O6="BC",7,IF(O6="CC",6, IF(O6="CD",5, IF(O6="DD",4,IF(O6="F",0))))))))</f>
        <v>7</v>
      </c>
      <c r="Q6" s="5" t="s">
        <v>243</v>
      </c>
      <c r="R6" s="7">
        <f t="shared" ref="R6:R7" si="7">IF(Q6="AA",10, IF(Q6="AB",9, IF(Q6="BB",8, IF(Q6="BC",7,IF(Q6="CC",6, IF(Q6="CD",5, IF(Q6="DD",4,IF(Q6="F",0))))))))</f>
        <v>8</v>
      </c>
      <c r="S6" s="8">
        <f t="shared" ref="S6:S7" si="8">(D6*8+F6*8+H6*6+J6*6+L6*6+N6*2+P6*2+R6*2)</f>
        <v>180</v>
      </c>
      <c r="T6" s="9">
        <f t="shared" ref="T6:T7" si="9">S6/40</f>
        <v>4.5</v>
      </c>
      <c r="U6" s="97"/>
      <c r="V6" s="98"/>
      <c r="W6" s="97"/>
      <c r="X6" s="99"/>
      <c r="Y6" s="41"/>
      <c r="Z6" s="123" t="s">
        <v>181</v>
      </c>
    </row>
    <row r="7" spans="1:26" s="86" customFormat="1" ht="30" customHeight="1" x14ac:dyDescent="0.25">
      <c r="A7" s="11">
        <v>2</v>
      </c>
      <c r="B7" s="65" t="s">
        <v>119</v>
      </c>
      <c r="C7" s="128" t="s">
        <v>10</v>
      </c>
      <c r="D7" s="7">
        <f t="shared" si="0"/>
        <v>0</v>
      </c>
      <c r="E7" s="125" t="s">
        <v>10</v>
      </c>
      <c r="F7" s="7">
        <f t="shared" si="1"/>
        <v>0</v>
      </c>
      <c r="G7" s="124" t="s">
        <v>10</v>
      </c>
      <c r="H7" s="7">
        <f t="shared" si="2"/>
        <v>0</v>
      </c>
      <c r="I7" s="125" t="s">
        <v>10</v>
      </c>
      <c r="J7" s="7">
        <f t="shared" si="3"/>
        <v>0</v>
      </c>
      <c r="K7" s="125" t="s">
        <v>244</v>
      </c>
      <c r="L7" s="7">
        <f t="shared" si="4"/>
        <v>5</v>
      </c>
      <c r="M7" s="5" t="s">
        <v>243</v>
      </c>
      <c r="N7" s="7">
        <f t="shared" si="5"/>
        <v>8</v>
      </c>
      <c r="O7" s="5" t="s">
        <v>246</v>
      </c>
      <c r="P7" s="7">
        <f t="shared" si="6"/>
        <v>7</v>
      </c>
      <c r="Q7" s="5" t="s">
        <v>246</v>
      </c>
      <c r="R7" s="7">
        <f t="shared" si="7"/>
        <v>7</v>
      </c>
      <c r="S7" s="8">
        <f t="shared" si="8"/>
        <v>74</v>
      </c>
      <c r="T7" s="9">
        <f t="shared" si="9"/>
        <v>1.85</v>
      </c>
      <c r="U7" s="98"/>
      <c r="V7" s="98"/>
      <c r="W7" s="100"/>
      <c r="X7" s="99"/>
      <c r="Y7" s="41"/>
      <c r="Z7" s="123" t="s">
        <v>182</v>
      </c>
    </row>
    <row r="8" spans="1:26" s="86" customFormat="1" ht="30" customHeight="1" x14ac:dyDescent="0.25">
      <c r="A8" s="11">
        <v>3</v>
      </c>
      <c r="B8" s="65" t="s">
        <v>120</v>
      </c>
      <c r="C8" s="128" t="s">
        <v>248</v>
      </c>
      <c r="D8" s="7">
        <f>IF(C8="AA",10, IF(C8="AB",9, IF(C8="BB",8, IF(C8="BC",7,IF(C8="CC",6, IF(C8="CD",5, IF(C8="DD",4,IF(C8="F",0))))))))</f>
        <v>4</v>
      </c>
      <c r="E8" s="5" t="s">
        <v>247</v>
      </c>
      <c r="F8" s="7">
        <f>IF(E8="AA",10, IF(E8="AB",9, IF(E8="BB",8, IF(E8="BC",7,IF(E8="CC",6, IF(E8="CD",5, IF(E8="DD",4,IF(E8="F",0))))))))</f>
        <v>6</v>
      </c>
      <c r="G8" s="5" t="s">
        <v>244</v>
      </c>
      <c r="H8" s="7">
        <f>IF(G8="AA",10, IF(G8="AB",9, IF(G8="BB",8, IF(G8="BC",7,IF(G8="CC",6, IF(G8="CD",5, IF(G8="DD",4,IF(G8="F",0))))))))</f>
        <v>5</v>
      </c>
      <c r="I8" s="5" t="s">
        <v>244</v>
      </c>
      <c r="J8" s="7">
        <f>IF(I8="AA",10, IF(I8="AB",9, IF(I8="BB",8, IF(I8="BC",7,IF(I8="CC",6, IF(I8="CD",5, IF(I8="DD",4,IF(I8="F",0))))))))</f>
        <v>5</v>
      </c>
      <c r="K8" s="5" t="s">
        <v>248</v>
      </c>
      <c r="L8" s="7">
        <f>IF(K8="AA",10, IF(K8="AB",9, IF(K8="BB",8, IF(K8="BC",7,IF(K8="CC",6, IF(K8="CD",5, IF(K8="DD",4,IF(K8="F",0))))))))</f>
        <v>4</v>
      </c>
      <c r="M8" s="5" t="s">
        <v>245</v>
      </c>
      <c r="N8" s="7">
        <f>IF(M8="AA",10, IF(M8="AB",9, IF(M8="BB",8, IF(M8="BC",7,IF(M8="CC",6, IF(M8="CD",5, IF(M8="DD",4,IF(M8="F",0))))))))</f>
        <v>9</v>
      </c>
      <c r="O8" s="5" t="s">
        <v>246</v>
      </c>
      <c r="P8" s="7">
        <f>IF(O8="AA",10, IF(O8="AB",9, IF(O8="BB",8, IF(O8="BC",7,IF(O8="CC",6, IF(O8="CD",5, IF(O8="DD",4,IF(O8="F",0))))))))</f>
        <v>7</v>
      </c>
      <c r="Q8" s="5" t="s">
        <v>243</v>
      </c>
      <c r="R8" s="7">
        <f>IF(Q8="AA",10, IF(Q8="AB",9, IF(Q8="BB",8, IF(Q8="BC",7,IF(Q8="CC",6, IF(Q8="CD",5, IF(Q8="DD",4,IF(Q8="F",0))))))))</f>
        <v>8</v>
      </c>
      <c r="S8" s="8">
        <f>(D8*8+F8*8+H8*6+J8*6+L8*6+N8*2+P8*2+R8*2)</f>
        <v>212</v>
      </c>
      <c r="T8" s="9">
        <f>S8/40</f>
        <v>5.3</v>
      </c>
      <c r="U8" s="97"/>
      <c r="V8" s="98"/>
      <c r="W8" s="100"/>
      <c r="X8" s="40"/>
      <c r="Y8" s="41"/>
      <c r="Z8" s="123" t="s">
        <v>183</v>
      </c>
    </row>
    <row r="9" spans="1:26" ht="24" customHeight="1" x14ac:dyDescent="0.25">
      <c r="A9" s="20"/>
      <c r="B9" s="20"/>
      <c r="C9" s="20"/>
      <c r="D9" s="37"/>
      <c r="E9" s="20"/>
      <c r="F9" s="37"/>
      <c r="G9" s="20"/>
      <c r="H9" s="37"/>
      <c r="I9" s="20"/>
      <c r="J9" s="37"/>
      <c r="K9" s="20"/>
      <c r="L9" s="37"/>
      <c r="M9" s="20"/>
      <c r="N9" s="37"/>
      <c r="O9" s="20"/>
      <c r="P9" s="37"/>
      <c r="Q9" s="20"/>
      <c r="R9" s="37"/>
      <c r="S9" s="38"/>
      <c r="T9" s="39"/>
      <c r="U9" s="72"/>
      <c r="V9" s="40"/>
      <c r="W9" s="40"/>
      <c r="X9" s="40"/>
      <c r="Y9" s="41"/>
      <c r="Z9" s="67"/>
    </row>
    <row r="10" spans="1:26" ht="24" customHeight="1" x14ac:dyDescent="0.25">
      <c r="A10" s="20"/>
      <c r="B10" s="20"/>
      <c r="C10" s="20"/>
      <c r="D10" s="37"/>
      <c r="E10" s="20"/>
      <c r="F10" s="37"/>
      <c r="G10" s="20"/>
      <c r="H10" s="37"/>
      <c r="I10" s="20"/>
      <c r="J10" s="37"/>
      <c r="K10" s="20"/>
      <c r="L10" s="37"/>
      <c r="M10" s="20"/>
      <c r="N10" s="37"/>
      <c r="O10" s="20"/>
      <c r="P10" s="37"/>
      <c r="Q10" s="20"/>
      <c r="R10" s="37"/>
      <c r="S10" s="38"/>
      <c r="T10" s="39"/>
      <c r="U10" s="72"/>
      <c r="V10" s="40"/>
      <c r="W10" s="40"/>
      <c r="X10" s="40"/>
      <c r="Y10" s="41"/>
      <c r="Z10" s="67"/>
    </row>
    <row r="11" spans="1:26" ht="24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67"/>
    </row>
    <row r="12" spans="1:26" s="10" customFormat="1" ht="24" customHeigh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62"/>
      <c r="X12" s="52"/>
      <c r="Y12" s="4"/>
    </row>
    <row r="13" spans="1:26" s="10" customFormat="1" ht="24" customHeight="1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62"/>
      <c r="X13" s="52"/>
      <c r="Y13" s="4"/>
    </row>
    <row r="14" spans="1:26" s="10" customFormat="1" ht="24" customHeigh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62"/>
      <c r="X14" s="52"/>
      <c r="Y14" s="4"/>
    </row>
    <row r="15" spans="1:26" s="10" customFormat="1" ht="24" customHeight="1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62"/>
      <c r="X15" s="52"/>
      <c r="Y15" s="4"/>
    </row>
    <row r="16" spans="1:26" s="54" customFormat="1" ht="24" customHeight="1" x14ac:dyDescent="0.4">
      <c r="A16" s="64" t="s">
        <v>112</v>
      </c>
      <c r="B16" s="64"/>
      <c r="C16" s="64"/>
      <c r="D16" s="64"/>
      <c r="E16" s="64" t="s">
        <v>113</v>
      </c>
      <c r="F16" s="64"/>
      <c r="G16" s="64"/>
      <c r="H16" s="64"/>
      <c r="I16" s="64" t="s">
        <v>114</v>
      </c>
      <c r="J16" s="64"/>
      <c r="K16" s="64"/>
      <c r="L16" s="64"/>
      <c r="O16" s="64" t="s">
        <v>110</v>
      </c>
      <c r="P16" s="64"/>
      <c r="Q16" s="64"/>
      <c r="S16" s="64" t="s">
        <v>111</v>
      </c>
      <c r="T16" s="64"/>
      <c r="V16" s="64"/>
      <c r="W16" s="64"/>
    </row>
    <row r="17" spans="1:25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8.7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8.7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8.7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8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8.75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8.75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8.7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8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8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8.7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8.7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8.7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8.7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8.7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8.7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8.7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8.7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8.7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.7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.7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.7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.7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.7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.7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.7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8.7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.7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.7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.7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.7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8.7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8.7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.7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.7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8.7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8.7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.7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.7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</sheetData>
  <mergeCells count="21">
    <mergeCell ref="Q5:R5"/>
    <mergeCell ref="B2:Y2"/>
    <mergeCell ref="B3:Y3"/>
    <mergeCell ref="M4:N4"/>
    <mergeCell ref="O4:P4"/>
    <mergeCell ref="S4:T4"/>
    <mergeCell ref="Q4:R4"/>
    <mergeCell ref="A4:A5"/>
    <mergeCell ref="M5:N5"/>
    <mergeCell ref="O5:P5"/>
    <mergeCell ref="B4:B5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dataValidations count="1">
    <dataValidation type="textLength" operator="greaterThan" showInputMessage="1" showErrorMessage="1" errorTitle="Grade Point" error="Dont Change." promptTitle="Grade Point" prompt="This is Grade Point obtained" sqref="J6:J10 P6:P10 H6:H10 F6:F10 D6:D10 L6:L10 R6:R10 N6:N10">
      <formula1>10</formula1>
    </dataValidation>
  </dataValidations>
  <pageMargins left="0.51181102362204722" right="0" top="0.23622047244094491" bottom="0" header="0" footer="0"/>
  <pageSetup paperSize="5" scale="75" orientation="landscape" r:id="rId1"/>
  <colBreaks count="1" manualBreakCount="1">
    <brk id="26" min="1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view="pageBreakPreview" zoomScale="68" zoomScaleSheetLayoutView="68" zoomScalePage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1" sqref="M21"/>
    </sheetView>
  </sheetViews>
  <sheetFormatPr defaultRowHeight="15" x14ac:dyDescent="0.25"/>
  <cols>
    <col min="1" max="1" width="7" style="25" customWidth="1"/>
    <col min="2" max="2" width="18.7109375" style="25" customWidth="1"/>
    <col min="3" max="3" width="8.42578125" style="25" customWidth="1"/>
    <col min="4" max="4" width="12.140625" style="25" customWidth="1"/>
    <col min="5" max="5" width="8.42578125" style="25" customWidth="1"/>
    <col min="6" max="6" width="13.140625" style="25" customWidth="1"/>
    <col min="7" max="7" width="8.42578125" style="25" customWidth="1"/>
    <col min="8" max="8" width="11" style="25" customWidth="1"/>
    <col min="9" max="9" width="8.42578125" style="25" customWidth="1"/>
    <col min="10" max="10" width="12.5703125" style="25" customWidth="1"/>
    <col min="11" max="11" width="8.42578125" style="25" customWidth="1"/>
    <col min="12" max="12" width="11" style="25" customWidth="1"/>
    <col min="13" max="13" width="8.42578125" style="25" customWidth="1"/>
    <col min="14" max="14" width="10.5703125" style="25" customWidth="1"/>
    <col min="15" max="15" width="8.42578125" style="25" customWidth="1"/>
    <col min="16" max="16" width="11" style="25" customWidth="1"/>
    <col min="17" max="17" width="8.42578125" style="25" customWidth="1"/>
    <col min="18" max="18" width="10" style="25" customWidth="1"/>
    <col min="19" max="19" width="0.5703125" style="25" hidden="1" customWidth="1"/>
    <col min="20" max="23" width="8.42578125" style="25" hidden="1" customWidth="1"/>
    <col min="24" max="24" width="36" style="25" customWidth="1"/>
  </cols>
  <sheetData>
    <row r="1" spans="1:24" ht="18.75" customHeight="1" x14ac:dyDescent="0.25">
      <c r="B1" s="25" t="s">
        <v>104</v>
      </c>
      <c r="C1" s="25" t="s">
        <v>97</v>
      </c>
      <c r="E1" s="25" t="s">
        <v>98</v>
      </c>
      <c r="G1" s="25" t="s">
        <v>99</v>
      </c>
      <c r="I1" s="25" t="s">
        <v>100</v>
      </c>
      <c r="K1" s="25" t="s">
        <v>101</v>
      </c>
      <c r="M1" s="25" t="s">
        <v>10</v>
      </c>
      <c r="O1" s="25" t="s">
        <v>102</v>
      </c>
      <c r="R1" s="25" t="s">
        <v>2</v>
      </c>
      <c r="W1" s="25" t="s">
        <v>3</v>
      </c>
      <c r="X1" s="26" t="s">
        <v>105</v>
      </c>
    </row>
    <row r="2" spans="1:24" s="18" customFormat="1" ht="21" x14ac:dyDescent="0.35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4" s="4" customFormat="1" ht="18.75" x14ac:dyDescent="0.3">
      <c r="A3" s="151" t="s">
        <v>262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T3" s="152"/>
      <c r="U3" s="152"/>
      <c r="V3" s="152"/>
    </row>
    <row r="4" spans="1:24" s="23" customFormat="1" ht="26.25" customHeight="1" x14ac:dyDescent="0.35">
      <c r="A4" s="153" t="s">
        <v>6</v>
      </c>
      <c r="B4" s="140" t="s">
        <v>0</v>
      </c>
      <c r="C4" s="143" t="s">
        <v>8</v>
      </c>
      <c r="D4" s="144"/>
      <c r="E4" s="143" t="s">
        <v>26</v>
      </c>
      <c r="F4" s="144"/>
      <c r="G4" s="143" t="s">
        <v>28</v>
      </c>
      <c r="H4" s="144"/>
      <c r="I4" s="143" t="s">
        <v>29</v>
      </c>
      <c r="J4" s="144"/>
      <c r="K4" s="143" t="s">
        <v>31</v>
      </c>
      <c r="L4" s="144"/>
      <c r="M4" s="143" t="s">
        <v>33</v>
      </c>
      <c r="N4" s="144"/>
      <c r="O4" s="143" t="s">
        <v>34</v>
      </c>
      <c r="P4" s="144"/>
      <c r="Q4" s="143" t="s">
        <v>4</v>
      </c>
      <c r="R4" s="144"/>
      <c r="S4" s="78"/>
      <c r="T4" s="78"/>
      <c r="U4" s="78"/>
      <c r="V4" s="78"/>
      <c r="W4" s="78"/>
      <c r="X4" s="25"/>
    </row>
    <row r="5" spans="1:24" s="23" customFormat="1" ht="67.5" customHeight="1" x14ac:dyDescent="0.35">
      <c r="A5" s="154"/>
      <c r="B5" s="141"/>
      <c r="C5" s="142" t="s">
        <v>9</v>
      </c>
      <c r="D5" s="142"/>
      <c r="E5" s="142" t="s">
        <v>27</v>
      </c>
      <c r="F5" s="142"/>
      <c r="G5" s="155" t="s">
        <v>109</v>
      </c>
      <c r="H5" s="155"/>
      <c r="I5" s="142" t="s">
        <v>30</v>
      </c>
      <c r="J5" s="142"/>
      <c r="K5" s="142" t="s">
        <v>35</v>
      </c>
      <c r="L5" s="142"/>
      <c r="M5" s="142" t="s">
        <v>32</v>
      </c>
      <c r="N5" s="142"/>
      <c r="O5" s="142" t="s">
        <v>11</v>
      </c>
      <c r="P5" s="142"/>
      <c r="Q5" s="82" t="s">
        <v>1</v>
      </c>
      <c r="R5" s="27" t="s">
        <v>2</v>
      </c>
      <c r="S5" s="78"/>
      <c r="T5" s="78"/>
      <c r="U5" s="79"/>
      <c r="V5" s="79"/>
      <c r="W5" s="78"/>
      <c r="X5" s="25"/>
    </row>
    <row r="6" spans="1:24" s="88" customFormat="1" ht="30" customHeight="1" x14ac:dyDescent="0.3">
      <c r="A6" s="11">
        <v>1</v>
      </c>
      <c r="B6" s="65" t="s">
        <v>121</v>
      </c>
      <c r="C6" s="6" t="s">
        <v>243</v>
      </c>
      <c r="D6" s="7">
        <f t="shared" ref="D6:D8" si="0">IF(C6="AA",10, IF(C6="AB",9, IF(C6="BB",8, IF(C6="BC",7,IF(C6="CC",6, IF(C6="CD",5, IF(C6="DD",4,IF(C6="F",0))))))))</f>
        <v>8</v>
      </c>
      <c r="E6" s="5" t="s">
        <v>243</v>
      </c>
      <c r="F6" s="7">
        <f t="shared" ref="F6:F8" si="1">IF(E6="AA",10, IF(E6="AB",9, IF(E6="BB",8, IF(E6="BC",7,IF(E6="CC",6, IF(E6="CD",5, IF(E6="DD",4,IF(E6="F",0))))))))</f>
        <v>8</v>
      </c>
      <c r="G6" s="125" t="s">
        <v>248</v>
      </c>
      <c r="H6" s="7">
        <f t="shared" ref="H6:H8" si="2">IF(G6="AA",10, IF(G6="AB",9, IF(G6="BB",8, IF(G6="BC",7,IF(G6="CC",6, IF(G6="CD",5, IF(G6="DD",4,IF(G6="F",0))))))))</f>
        <v>4</v>
      </c>
      <c r="I6" s="5" t="s">
        <v>244</v>
      </c>
      <c r="J6" s="7">
        <f t="shared" ref="J6:J8" si="3">IF(I6="AA",10, IF(I6="AB",9, IF(I6="BB",8, IF(I6="BC",7,IF(I6="CC",6, IF(I6="CD",5, IF(I6="DD",4,IF(I6="F",0))))))))</f>
        <v>5</v>
      </c>
      <c r="K6" s="5" t="s">
        <v>247</v>
      </c>
      <c r="L6" s="7">
        <f t="shared" ref="L6:L8" si="4">IF(K6="AA",10, IF(K6="AB",9, IF(K6="BB",8, IF(K6="BC",7,IF(K6="CC",6, IF(K6="CD",5, IF(K6="DD",4,IF(K6="F",0))))))))</f>
        <v>6</v>
      </c>
      <c r="M6" s="5" t="s">
        <v>245</v>
      </c>
      <c r="N6" s="7">
        <f t="shared" ref="N6:N8" si="5">IF(M6="AA",10, IF(M6="AB",9, IF(M6="BB",8, IF(M6="BC",7,IF(M6="CC",6, IF(M6="CD",5, IF(M6="DD",4,IF(M6="F",0))))))))</f>
        <v>9</v>
      </c>
      <c r="O6" s="5" t="s">
        <v>242</v>
      </c>
      <c r="P6" s="7">
        <f t="shared" ref="P6:P8" si="6">IF(O6="AA",10, IF(O6="AB",9, IF(O6="BB",8, IF(O6="BC",7,IF(O6="CC",6, IF(O6="CD",5, IF(O6="DD",4,IF(O6="F",0))))))))</f>
        <v>10</v>
      </c>
      <c r="Q6" s="8">
        <f t="shared" ref="Q6:Q8" si="7">(D6*8+F6*8+H6*6+J6*6+L6*6+N6*3+P6*3)</f>
        <v>275</v>
      </c>
      <c r="R6" s="9">
        <f t="shared" ref="R6:R8" si="8">Q6/40</f>
        <v>6.875</v>
      </c>
      <c r="S6" s="20"/>
      <c r="T6" s="38"/>
      <c r="U6" s="99"/>
      <c r="V6" s="40"/>
      <c r="W6" s="62"/>
      <c r="X6" s="101" t="s">
        <v>184</v>
      </c>
    </row>
    <row r="7" spans="1:24" s="88" customFormat="1" ht="30" customHeight="1" x14ac:dyDescent="0.3">
      <c r="A7" s="11">
        <v>2</v>
      </c>
      <c r="B7" s="65" t="s">
        <v>122</v>
      </c>
      <c r="C7" s="6" t="s">
        <v>244</v>
      </c>
      <c r="D7" s="7">
        <f t="shared" si="0"/>
        <v>5</v>
      </c>
      <c r="E7" s="5" t="s">
        <v>247</v>
      </c>
      <c r="F7" s="7">
        <f t="shared" si="1"/>
        <v>6</v>
      </c>
      <c r="G7" s="5" t="s">
        <v>248</v>
      </c>
      <c r="H7" s="7">
        <f t="shared" si="2"/>
        <v>4</v>
      </c>
      <c r="I7" s="125" t="s">
        <v>244</v>
      </c>
      <c r="J7" s="7">
        <f t="shared" si="3"/>
        <v>5</v>
      </c>
      <c r="K7" s="5" t="s">
        <v>247</v>
      </c>
      <c r="L7" s="7">
        <f t="shared" si="4"/>
        <v>6</v>
      </c>
      <c r="M7" s="5" t="s">
        <v>243</v>
      </c>
      <c r="N7" s="7">
        <f t="shared" si="5"/>
        <v>8</v>
      </c>
      <c r="O7" s="5" t="s">
        <v>245</v>
      </c>
      <c r="P7" s="7">
        <f t="shared" si="6"/>
        <v>9</v>
      </c>
      <c r="Q7" s="8">
        <f t="shared" si="7"/>
        <v>229</v>
      </c>
      <c r="R7" s="9">
        <f t="shared" si="8"/>
        <v>5.7249999999999996</v>
      </c>
      <c r="S7" s="20"/>
      <c r="T7" s="38"/>
      <c r="U7" s="99"/>
      <c r="V7" s="99"/>
      <c r="W7" s="62"/>
      <c r="X7" s="101" t="s">
        <v>185</v>
      </c>
    </row>
    <row r="8" spans="1:24" s="88" customFormat="1" ht="30" customHeight="1" x14ac:dyDescent="0.3">
      <c r="A8" s="11">
        <v>3</v>
      </c>
      <c r="B8" s="65" t="s">
        <v>123</v>
      </c>
      <c r="C8" s="6" t="s">
        <v>246</v>
      </c>
      <c r="D8" s="7">
        <f t="shared" si="0"/>
        <v>7</v>
      </c>
      <c r="E8" s="125" t="s">
        <v>247</v>
      </c>
      <c r="F8" s="7">
        <f t="shared" si="1"/>
        <v>6</v>
      </c>
      <c r="G8" s="125" t="s">
        <v>248</v>
      </c>
      <c r="H8" s="7">
        <f t="shared" si="2"/>
        <v>4</v>
      </c>
      <c r="I8" s="5" t="s">
        <v>244</v>
      </c>
      <c r="J8" s="7">
        <f t="shared" si="3"/>
        <v>5</v>
      </c>
      <c r="K8" s="5" t="s">
        <v>247</v>
      </c>
      <c r="L8" s="7">
        <f t="shared" si="4"/>
        <v>6</v>
      </c>
      <c r="M8" s="5" t="s">
        <v>243</v>
      </c>
      <c r="N8" s="7">
        <f t="shared" si="5"/>
        <v>8</v>
      </c>
      <c r="O8" s="5" t="s">
        <v>245</v>
      </c>
      <c r="P8" s="7">
        <f t="shared" si="6"/>
        <v>9</v>
      </c>
      <c r="Q8" s="8">
        <f t="shared" si="7"/>
        <v>245</v>
      </c>
      <c r="R8" s="9">
        <f t="shared" si="8"/>
        <v>6.125</v>
      </c>
      <c r="S8" s="20"/>
      <c r="T8" s="38"/>
      <c r="U8" s="40"/>
      <c r="V8" s="40"/>
      <c r="W8" s="62"/>
      <c r="X8" s="101" t="s">
        <v>186</v>
      </c>
    </row>
    <row r="9" spans="1:24" s="86" customFormat="1" ht="30" customHeight="1" x14ac:dyDescent="0.25">
      <c r="A9" s="11">
        <v>4</v>
      </c>
      <c r="B9" s="65" t="s">
        <v>124</v>
      </c>
      <c r="C9" s="6" t="s">
        <v>244</v>
      </c>
      <c r="D9" s="7">
        <f t="shared" ref="D9:D10" si="9">IF(C9="AA",10, IF(C9="AB",9, IF(C9="BB",8, IF(C9="BC",7,IF(C9="CC",6, IF(C9="CD",5, IF(C9="DD",4,IF(C9="F",0))))))))</f>
        <v>5</v>
      </c>
      <c r="E9" s="125" t="s">
        <v>10</v>
      </c>
      <c r="F9" s="7">
        <f t="shared" ref="F9:F10" si="10">IF(E9="AA",10, IF(E9="AB",9, IF(E9="BB",8, IF(E9="BC",7,IF(E9="CC",6, IF(E9="CD",5, IF(E9="DD",4,IF(E9="F",0))))))))</f>
        <v>0</v>
      </c>
      <c r="G9" s="125" t="s">
        <v>10</v>
      </c>
      <c r="H9" s="7">
        <f t="shared" ref="H9:H10" si="11">IF(G9="AA",10, IF(G9="AB",9, IF(G9="BB",8, IF(G9="BC",7,IF(G9="CC",6, IF(G9="CD",5, IF(G9="DD",4,IF(G9="F",0))))))))</f>
        <v>0</v>
      </c>
      <c r="I9" s="5" t="s">
        <v>10</v>
      </c>
      <c r="J9" s="7">
        <f t="shared" ref="J9:J10" si="12">IF(I9="AA",10, IF(I9="AB",9, IF(I9="BB",8, IF(I9="BC",7,IF(I9="CC",6, IF(I9="CD",5, IF(I9="DD",4,IF(I9="F",0))))))))</f>
        <v>0</v>
      </c>
      <c r="K9" s="5" t="s">
        <v>244</v>
      </c>
      <c r="L9" s="7">
        <f t="shared" ref="L9:L10" si="13">IF(K9="AA",10, IF(K9="AB",9, IF(K9="BB",8, IF(K9="BC",7,IF(K9="CC",6, IF(K9="CD",5, IF(K9="DD",4,IF(K9="F",0))))))))</f>
        <v>5</v>
      </c>
      <c r="M9" s="5" t="s">
        <v>246</v>
      </c>
      <c r="N9" s="7">
        <f t="shared" ref="N9:N10" si="14">IF(M9="AA",10, IF(M9="AB",9, IF(M9="BB",8, IF(M9="BC",7,IF(M9="CC",6, IF(M9="CD",5, IF(M9="DD",4,IF(M9="F",0))))))))</f>
        <v>7</v>
      </c>
      <c r="O9" s="5" t="s">
        <v>243</v>
      </c>
      <c r="P9" s="7">
        <f t="shared" ref="P9:P10" si="15">IF(O9="AA",10, IF(O9="AB",9, IF(O9="BB",8, IF(O9="BC",7,IF(O9="CC",6, IF(O9="CD",5, IF(O9="DD",4,IF(O9="F",0))))))))</f>
        <v>8</v>
      </c>
      <c r="Q9" s="8">
        <f t="shared" ref="Q9:Q10" si="16">(D9*8+F9*8+H9*6+J9*6+L9*6+N9*3+P9*3)</f>
        <v>115</v>
      </c>
      <c r="R9" s="9">
        <f t="shared" ref="R9:R10" si="17">Q9/40</f>
        <v>2.875</v>
      </c>
      <c r="S9" s="20"/>
      <c r="T9" s="38"/>
      <c r="U9" s="99"/>
      <c r="V9" s="40"/>
      <c r="W9" s="62"/>
      <c r="X9" s="101" t="s">
        <v>187</v>
      </c>
    </row>
    <row r="10" spans="1:24" s="86" customFormat="1" ht="30" customHeight="1" x14ac:dyDescent="0.25">
      <c r="A10" s="11">
        <v>5</v>
      </c>
      <c r="B10" s="65" t="s">
        <v>125</v>
      </c>
      <c r="C10" s="6" t="s">
        <v>243</v>
      </c>
      <c r="D10" s="7">
        <f t="shared" si="9"/>
        <v>8</v>
      </c>
      <c r="E10" s="5" t="s">
        <v>247</v>
      </c>
      <c r="F10" s="7">
        <f t="shared" si="10"/>
        <v>6</v>
      </c>
      <c r="G10" s="125" t="s">
        <v>247</v>
      </c>
      <c r="H10" s="7">
        <f t="shared" si="11"/>
        <v>6</v>
      </c>
      <c r="I10" s="5" t="s">
        <v>244</v>
      </c>
      <c r="J10" s="7">
        <f t="shared" si="12"/>
        <v>5</v>
      </c>
      <c r="K10" s="5" t="s">
        <v>247</v>
      </c>
      <c r="L10" s="7">
        <f t="shared" si="13"/>
        <v>6</v>
      </c>
      <c r="M10" s="5" t="s">
        <v>245</v>
      </c>
      <c r="N10" s="7">
        <f t="shared" si="14"/>
        <v>9</v>
      </c>
      <c r="O10" s="5" t="s">
        <v>242</v>
      </c>
      <c r="P10" s="7">
        <f t="shared" si="15"/>
        <v>10</v>
      </c>
      <c r="Q10" s="8">
        <f t="shared" si="16"/>
        <v>271</v>
      </c>
      <c r="R10" s="9">
        <f t="shared" si="17"/>
        <v>6.7750000000000004</v>
      </c>
      <c r="S10" s="20"/>
      <c r="T10" s="38"/>
      <c r="U10" s="40"/>
      <c r="V10" s="40"/>
      <c r="W10" s="62"/>
      <c r="X10" s="101" t="s">
        <v>188</v>
      </c>
    </row>
    <row r="11" spans="1:24" s="86" customFormat="1" ht="30" customHeight="1" x14ac:dyDescent="0.25">
      <c r="A11" s="11">
        <v>6</v>
      </c>
      <c r="B11" s="65" t="s">
        <v>126</v>
      </c>
      <c r="C11" s="6" t="s">
        <v>248</v>
      </c>
      <c r="D11" s="7">
        <f t="shared" ref="D11:D12" si="18">IF(C11="AA",10, IF(C11="AB",9, IF(C11="BB",8, IF(C11="BC",7,IF(C11="CC",6, IF(C11="CD",5, IF(C11="DD",4,IF(C11="F",0))))))))</f>
        <v>4</v>
      </c>
      <c r="E11" s="125" t="s">
        <v>248</v>
      </c>
      <c r="F11" s="7">
        <f t="shared" ref="F11:F12" si="19">IF(E11="AA",10, IF(E11="AB",9, IF(E11="BB",8, IF(E11="BC",7,IF(E11="CC",6, IF(E11="CD",5, IF(E11="DD",4,IF(E11="F",0))))))))</f>
        <v>4</v>
      </c>
      <c r="G11" s="125" t="s">
        <v>10</v>
      </c>
      <c r="H11" s="7">
        <f t="shared" ref="H11:H12" si="20">IF(G11="AA",10, IF(G11="AB",9, IF(G11="BB",8, IF(G11="BC",7,IF(G11="CC",6, IF(G11="CD",5, IF(G11="DD",4,IF(G11="F",0))))))))</f>
        <v>0</v>
      </c>
      <c r="I11" s="125" t="s">
        <v>10</v>
      </c>
      <c r="J11" s="7">
        <f t="shared" ref="J11:J12" si="21">IF(I11="AA",10, IF(I11="AB",9, IF(I11="BB",8, IF(I11="BC",7,IF(I11="CC",6, IF(I11="CD",5, IF(I11="DD",4,IF(I11="F",0))))))))</f>
        <v>0</v>
      </c>
      <c r="K11" s="5" t="s">
        <v>244</v>
      </c>
      <c r="L11" s="7">
        <f t="shared" ref="L11:L12" si="22">IF(K11="AA",10, IF(K11="AB",9, IF(K11="BB",8, IF(K11="BC",7,IF(K11="CC",6, IF(K11="CD",5, IF(K11="DD",4,IF(K11="F",0))))))))</f>
        <v>5</v>
      </c>
      <c r="M11" s="5" t="s">
        <v>245</v>
      </c>
      <c r="N11" s="7">
        <f t="shared" ref="N11:N12" si="23">IF(M11="AA",10, IF(M11="AB",9, IF(M11="BB",8, IF(M11="BC",7,IF(M11="CC",6, IF(M11="CD",5, IF(M11="DD",4,IF(M11="F",0))))))))</f>
        <v>9</v>
      </c>
      <c r="O11" s="5" t="s">
        <v>245</v>
      </c>
      <c r="P11" s="7">
        <f t="shared" ref="P11:P12" si="24">IF(O11="AA",10, IF(O11="AB",9, IF(O11="BB",8, IF(O11="BC",7,IF(O11="CC",6, IF(O11="CD",5, IF(O11="DD",4,IF(O11="F",0))))))))</f>
        <v>9</v>
      </c>
      <c r="Q11" s="8">
        <f t="shared" ref="Q11:Q12" si="25">(D11*8+F11*8+H11*6+J11*6+L11*6+N11*3+P11*3)</f>
        <v>148</v>
      </c>
      <c r="R11" s="9">
        <f t="shared" ref="R11:R12" si="26">Q11/40</f>
        <v>3.7</v>
      </c>
      <c r="S11" s="20"/>
      <c r="T11" s="38"/>
      <c r="U11" s="99"/>
      <c r="V11" s="40"/>
      <c r="W11" s="62"/>
      <c r="X11" s="101" t="s">
        <v>189</v>
      </c>
    </row>
    <row r="12" spans="1:24" s="86" customFormat="1" ht="30" customHeight="1" x14ac:dyDescent="0.25">
      <c r="A12" s="11">
        <v>7</v>
      </c>
      <c r="B12" s="65" t="s">
        <v>127</v>
      </c>
      <c r="C12" s="6" t="s">
        <v>247</v>
      </c>
      <c r="D12" s="7">
        <f t="shared" si="18"/>
        <v>6</v>
      </c>
      <c r="E12" s="125" t="s">
        <v>10</v>
      </c>
      <c r="F12" s="7">
        <f t="shared" si="19"/>
        <v>0</v>
      </c>
      <c r="G12" s="5" t="s">
        <v>244</v>
      </c>
      <c r="H12" s="7">
        <f t="shared" si="20"/>
        <v>5</v>
      </c>
      <c r="I12" s="5" t="s">
        <v>244</v>
      </c>
      <c r="J12" s="7">
        <f t="shared" si="21"/>
        <v>5</v>
      </c>
      <c r="K12" s="5" t="s">
        <v>246</v>
      </c>
      <c r="L12" s="7">
        <f t="shared" si="22"/>
        <v>7</v>
      </c>
      <c r="M12" s="5" t="s">
        <v>245</v>
      </c>
      <c r="N12" s="7">
        <f t="shared" si="23"/>
        <v>9</v>
      </c>
      <c r="O12" s="5" t="s">
        <v>245</v>
      </c>
      <c r="P12" s="7">
        <f t="shared" si="24"/>
        <v>9</v>
      </c>
      <c r="Q12" s="8">
        <f t="shared" si="25"/>
        <v>204</v>
      </c>
      <c r="R12" s="9">
        <f t="shared" si="26"/>
        <v>5.0999999999999996</v>
      </c>
      <c r="S12" s="42"/>
      <c r="T12" s="38"/>
      <c r="U12" s="99"/>
      <c r="V12" s="40"/>
      <c r="W12" s="62"/>
      <c r="X12" s="101" t="s">
        <v>190</v>
      </c>
    </row>
    <row r="13" spans="1:24" s="89" customFormat="1" ht="30" customHeight="1" x14ac:dyDescent="0.25">
      <c r="A13" s="11">
        <v>8</v>
      </c>
      <c r="B13" s="65" t="s">
        <v>128</v>
      </c>
      <c r="C13" s="6" t="s">
        <v>248</v>
      </c>
      <c r="D13" s="7">
        <f t="shared" ref="D13:D16" si="27">IF(C13="AA",10, IF(C13="AB",9, IF(C13="BB",8, IF(C13="BC",7,IF(C13="CC",6, IF(C13="CD",5, IF(C13="DD",4,IF(C13="F",0))))))))</f>
        <v>4</v>
      </c>
      <c r="E13" s="125" t="s">
        <v>10</v>
      </c>
      <c r="F13" s="7">
        <f t="shared" ref="F13:F16" si="28">IF(E13="AA",10, IF(E13="AB",9, IF(E13="BB",8, IF(E13="BC",7,IF(E13="CC",6, IF(E13="CD",5, IF(E13="DD",4,IF(E13="F",0))))))))</f>
        <v>0</v>
      </c>
      <c r="G13" s="125" t="s">
        <v>10</v>
      </c>
      <c r="H13" s="7">
        <f t="shared" ref="H13:H16" si="29">IF(G13="AA",10, IF(G13="AB",9, IF(G13="BB",8, IF(G13="BC",7,IF(G13="CC",6, IF(G13="CD",5, IF(G13="DD",4,IF(G13="F",0))))))))</f>
        <v>0</v>
      </c>
      <c r="I13" s="125" t="s">
        <v>10</v>
      </c>
      <c r="J13" s="7">
        <f t="shared" ref="J13:J16" si="30">IF(I13="AA",10, IF(I13="AB",9, IF(I13="BB",8, IF(I13="BC",7,IF(I13="CC",6, IF(I13="CD",5, IF(I13="DD",4,IF(I13="F",0))))))))</f>
        <v>0</v>
      </c>
      <c r="K13" s="5" t="s">
        <v>244</v>
      </c>
      <c r="L13" s="7">
        <f t="shared" ref="L13:L16" si="31">IF(K13="AA",10, IF(K13="AB",9, IF(K13="BB",8, IF(K13="BC",7,IF(K13="CC",6, IF(K13="CD",5, IF(K13="DD",4,IF(K13="F",0))))))))</f>
        <v>5</v>
      </c>
      <c r="M13" s="5" t="s">
        <v>243</v>
      </c>
      <c r="N13" s="7">
        <f t="shared" ref="N13:N16" si="32">IF(M13="AA",10, IF(M13="AB",9, IF(M13="BB",8, IF(M13="BC",7,IF(M13="CC",6, IF(M13="CD",5, IF(M13="DD",4,IF(M13="F",0))))))))</f>
        <v>8</v>
      </c>
      <c r="O13" s="5" t="s">
        <v>245</v>
      </c>
      <c r="P13" s="7">
        <f t="shared" ref="P13:P16" si="33">IF(O13="AA",10, IF(O13="AB",9, IF(O13="BB",8, IF(O13="BC",7,IF(O13="CC",6, IF(O13="CD",5, IF(O13="DD",4,IF(O13="F",0))))))))</f>
        <v>9</v>
      </c>
      <c r="Q13" s="8">
        <f t="shared" ref="Q13:Q16" si="34">(D13*8+F13*8+H13*6+J13*6+L13*6+N13*3+P13*3)</f>
        <v>113</v>
      </c>
      <c r="R13" s="9">
        <f t="shared" ref="R13:R16" si="35">Q13/40</f>
        <v>2.8250000000000002</v>
      </c>
      <c r="S13" s="42"/>
      <c r="T13" s="38"/>
      <c r="U13" s="99"/>
      <c r="V13" s="40"/>
      <c r="W13" s="62"/>
      <c r="X13" s="101" t="s">
        <v>191</v>
      </c>
    </row>
    <row r="14" spans="1:24" s="89" customFormat="1" ht="30" customHeight="1" x14ac:dyDescent="0.25">
      <c r="A14" s="11">
        <v>9</v>
      </c>
      <c r="B14" s="65" t="s">
        <v>129</v>
      </c>
      <c r="C14" s="6" t="s">
        <v>243</v>
      </c>
      <c r="D14" s="7">
        <f t="shared" si="27"/>
        <v>8</v>
      </c>
      <c r="E14" s="5" t="s">
        <v>246</v>
      </c>
      <c r="F14" s="7">
        <f t="shared" si="28"/>
        <v>7</v>
      </c>
      <c r="G14" s="125" t="s">
        <v>10</v>
      </c>
      <c r="H14" s="7">
        <f t="shared" si="29"/>
        <v>0</v>
      </c>
      <c r="I14" s="5" t="s">
        <v>248</v>
      </c>
      <c r="J14" s="7">
        <f t="shared" si="30"/>
        <v>4</v>
      </c>
      <c r="K14" s="5" t="s">
        <v>243</v>
      </c>
      <c r="L14" s="7">
        <f t="shared" si="31"/>
        <v>8</v>
      </c>
      <c r="M14" s="5" t="s">
        <v>243</v>
      </c>
      <c r="N14" s="7">
        <f t="shared" si="32"/>
        <v>8</v>
      </c>
      <c r="O14" s="5" t="s">
        <v>245</v>
      </c>
      <c r="P14" s="7">
        <f t="shared" si="33"/>
        <v>9</v>
      </c>
      <c r="Q14" s="8">
        <f t="shared" si="34"/>
        <v>243</v>
      </c>
      <c r="R14" s="9">
        <f t="shared" si="35"/>
        <v>6.0750000000000002</v>
      </c>
      <c r="S14" s="20"/>
      <c r="T14" s="38"/>
      <c r="U14" s="40"/>
      <c r="V14" s="99"/>
      <c r="W14" s="62"/>
      <c r="X14" s="101" t="s">
        <v>192</v>
      </c>
    </row>
    <row r="15" spans="1:24" s="89" customFormat="1" ht="30" customHeight="1" x14ac:dyDescent="0.25">
      <c r="A15" s="11">
        <v>10</v>
      </c>
      <c r="B15" s="65" t="s">
        <v>130</v>
      </c>
      <c r="C15" s="6" t="s">
        <v>246</v>
      </c>
      <c r="D15" s="7">
        <f t="shared" si="27"/>
        <v>7</v>
      </c>
      <c r="E15" s="5" t="s">
        <v>248</v>
      </c>
      <c r="F15" s="7">
        <f t="shared" si="28"/>
        <v>4</v>
      </c>
      <c r="G15" s="5" t="s">
        <v>248</v>
      </c>
      <c r="H15" s="7">
        <f t="shared" si="29"/>
        <v>4</v>
      </c>
      <c r="I15" s="125" t="s">
        <v>247</v>
      </c>
      <c r="J15" s="7">
        <f t="shared" si="30"/>
        <v>6</v>
      </c>
      <c r="K15" s="5" t="s">
        <v>247</v>
      </c>
      <c r="L15" s="7">
        <f t="shared" si="31"/>
        <v>6</v>
      </c>
      <c r="M15" s="5" t="s">
        <v>245</v>
      </c>
      <c r="N15" s="7">
        <f t="shared" si="32"/>
        <v>9</v>
      </c>
      <c r="O15" s="5" t="s">
        <v>245</v>
      </c>
      <c r="P15" s="7">
        <f t="shared" si="33"/>
        <v>9</v>
      </c>
      <c r="Q15" s="8">
        <f t="shared" si="34"/>
        <v>238</v>
      </c>
      <c r="R15" s="9">
        <f t="shared" si="35"/>
        <v>5.95</v>
      </c>
      <c r="S15" s="20"/>
      <c r="T15" s="38"/>
      <c r="U15" s="99"/>
      <c r="V15" s="40"/>
      <c r="W15" s="62"/>
      <c r="X15" s="101" t="s">
        <v>193</v>
      </c>
    </row>
    <row r="16" spans="1:24" s="90" customFormat="1" ht="30" customHeight="1" x14ac:dyDescent="0.25">
      <c r="A16" s="11">
        <v>11</v>
      </c>
      <c r="B16" s="65" t="s">
        <v>131</v>
      </c>
      <c r="C16" s="6" t="s">
        <v>246</v>
      </c>
      <c r="D16" s="7">
        <f t="shared" si="27"/>
        <v>7</v>
      </c>
      <c r="E16" s="5" t="s">
        <v>247</v>
      </c>
      <c r="F16" s="7">
        <f t="shared" si="28"/>
        <v>6</v>
      </c>
      <c r="G16" s="5" t="s">
        <v>248</v>
      </c>
      <c r="H16" s="7">
        <f t="shared" si="29"/>
        <v>4</v>
      </c>
      <c r="I16" s="125" t="s">
        <v>246</v>
      </c>
      <c r="J16" s="7">
        <f t="shared" si="30"/>
        <v>7</v>
      </c>
      <c r="K16" s="5" t="s">
        <v>243</v>
      </c>
      <c r="L16" s="7">
        <f t="shared" si="31"/>
        <v>8</v>
      </c>
      <c r="M16" s="5" t="s">
        <v>245</v>
      </c>
      <c r="N16" s="7">
        <f t="shared" si="32"/>
        <v>9</v>
      </c>
      <c r="O16" s="5" t="s">
        <v>245</v>
      </c>
      <c r="P16" s="7">
        <f t="shared" si="33"/>
        <v>9</v>
      </c>
      <c r="Q16" s="8">
        <f t="shared" si="34"/>
        <v>272</v>
      </c>
      <c r="R16" s="9">
        <f t="shared" si="35"/>
        <v>6.8</v>
      </c>
      <c r="S16" s="20"/>
      <c r="T16" s="38"/>
      <c r="U16" s="40"/>
      <c r="V16" s="40"/>
      <c r="W16" s="62"/>
      <c r="X16" s="101" t="s">
        <v>194</v>
      </c>
    </row>
    <row r="17" spans="1:25" s="93" customFormat="1" ht="30" customHeight="1" x14ac:dyDescent="0.2">
      <c r="A17" s="11">
        <v>12</v>
      </c>
      <c r="B17" s="73" t="s">
        <v>180</v>
      </c>
      <c r="C17" s="74" t="s">
        <v>248</v>
      </c>
      <c r="D17" s="75">
        <f>IF(C17="AA",10, IF(C17="AB",9, IF(C17="BB",8, IF(C17="BC",7,IF(C17="CC",6, IF(C17="CD",5, IF(C17="DD",4,IF(C17="F",0))))))))</f>
        <v>4</v>
      </c>
      <c r="E17" s="126" t="s">
        <v>248</v>
      </c>
      <c r="F17" s="75">
        <f>IF(E17="AA",10, IF(E17="AB",9, IF(E17="BB",8, IF(E17="BC",7,IF(E17="CC",6, IF(E17="CD",5, IF(E17="DD",4,IF(E17="F",0))))))))</f>
        <v>4</v>
      </c>
      <c r="G17" s="74" t="s">
        <v>10</v>
      </c>
      <c r="H17" s="75">
        <f>IF(G17="AA",10, IF(G17="AB",9, IF(G17="BB",8, IF(G17="BC",7,IF(G17="CC",6, IF(G17="CD",5, IF(G17="DD",4,IF(G17="F",0))))))))</f>
        <v>0</v>
      </c>
      <c r="I17" s="74" t="s">
        <v>248</v>
      </c>
      <c r="J17" s="75">
        <f>IF(I17="AA",10, IF(I17="AB",9, IF(I17="BB",8, IF(I17="BC",7,IF(I17="CC",6, IF(I17="CD",5, IF(I17="DD",4,IF(I17="F",0))))))))</f>
        <v>4</v>
      </c>
      <c r="K17" s="74" t="s">
        <v>248</v>
      </c>
      <c r="L17" s="75">
        <f>IF(K17="AA",10, IF(K17="AB",9, IF(K17="BB",8, IF(K17="BC",7,IF(K17="CC",6, IF(K17="CD",5, IF(K17="DD",4,IF(K17="F",0))))))))</f>
        <v>4</v>
      </c>
      <c r="M17" s="74" t="s">
        <v>246</v>
      </c>
      <c r="N17" s="75">
        <f>IF(M17="AA",10, IF(M17="AB",9, IF(M17="BB",8, IF(M17="BC",7,IF(M17="CC",6, IF(M17="CD",5, IF(M17="DD",4,IF(M17="F",0))))))))</f>
        <v>7</v>
      </c>
      <c r="O17" s="74" t="s">
        <v>246</v>
      </c>
      <c r="P17" s="75">
        <f>IF(O17="AA",10, IF(O17="AB",9, IF(O17="BB",8, IF(O17="BC",7,IF(O17="CC",6, IF(O17="CD",5, IF(O17="DD",4,IF(O17="F",0))))))))</f>
        <v>7</v>
      </c>
      <c r="Q17" s="76">
        <f>(D17*8+F17*8+H17*6+J17*6+L17*6+N17*3+P17*3)</f>
        <v>154</v>
      </c>
      <c r="R17" s="77">
        <f>Q17/40</f>
        <v>3.85</v>
      </c>
      <c r="S17" s="103"/>
      <c r="T17" s="103"/>
      <c r="U17" s="103"/>
      <c r="V17" s="103"/>
      <c r="W17" s="103"/>
      <c r="X17" s="102" t="s">
        <v>254</v>
      </c>
    </row>
    <row r="18" spans="1:25" s="33" customFormat="1" ht="15.75" x14ac:dyDescent="0.3">
      <c r="A18" s="1"/>
      <c r="B18" s="1"/>
      <c r="C18" s="1"/>
      <c r="D18" s="28"/>
      <c r="E18" s="1"/>
      <c r="F18" s="28"/>
      <c r="G18" s="1"/>
      <c r="H18" s="28"/>
      <c r="I18" s="1"/>
      <c r="J18" s="28"/>
      <c r="K18" s="1"/>
      <c r="L18" s="28"/>
      <c r="M18" s="1"/>
      <c r="N18" s="28"/>
      <c r="O18" s="1"/>
      <c r="P18" s="28"/>
      <c r="Q18" s="29"/>
      <c r="R18" s="30"/>
      <c r="S18" s="1"/>
      <c r="T18" s="29"/>
      <c r="U18" s="31"/>
      <c r="V18" s="31"/>
      <c r="W18" s="32"/>
      <c r="X18" s="34"/>
    </row>
    <row r="19" spans="1:25" s="33" customFormat="1" ht="15.75" x14ac:dyDescent="0.3">
      <c r="A19" s="1"/>
      <c r="B19" s="1"/>
      <c r="C19" s="1"/>
      <c r="D19" s="28"/>
      <c r="E19" s="1"/>
      <c r="F19" s="28"/>
      <c r="G19" s="1"/>
      <c r="H19" s="28"/>
      <c r="I19" s="1"/>
      <c r="J19" s="28"/>
      <c r="K19" s="1"/>
      <c r="L19" s="28"/>
      <c r="M19" s="1"/>
      <c r="N19" s="28"/>
      <c r="O19" s="1"/>
      <c r="P19" s="28"/>
      <c r="Q19" s="29"/>
      <c r="R19" s="30"/>
      <c r="S19" s="1"/>
      <c r="T19" s="29"/>
      <c r="U19" s="31"/>
      <c r="V19" s="31"/>
      <c r="W19" s="32"/>
      <c r="X19" s="34"/>
    </row>
    <row r="20" spans="1:25" s="4" customFormat="1" ht="19.5" customHeight="1" x14ac:dyDescent="0.3">
      <c r="A20" s="1"/>
      <c r="B20" s="1"/>
      <c r="C20" s="1"/>
      <c r="D20" s="28"/>
      <c r="E20" s="1"/>
      <c r="F20" s="28"/>
      <c r="G20" s="1"/>
      <c r="H20" s="28"/>
      <c r="I20" s="1"/>
      <c r="J20" s="28"/>
      <c r="K20" s="1"/>
      <c r="L20" s="28"/>
      <c r="M20" s="1"/>
      <c r="N20" s="28"/>
      <c r="O20" s="1"/>
      <c r="P20" s="28"/>
      <c r="Q20" s="29"/>
      <c r="R20" s="30"/>
      <c r="S20" s="1"/>
      <c r="T20" s="29"/>
      <c r="U20" s="31"/>
      <c r="V20" s="31"/>
      <c r="W20" s="22"/>
      <c r="X20" s="22"/>
      <c r="Y20" s="22"/>
    </row>
    <row r="21" spans="1:25" s="33" customFormat="1" ht="15.75" x14ac:dyDescent="0.3">
      <c r="A21" s="1"/>
      <c r="B21" s="1"/>
      <c r="C21" s="1"/>
      <c r="D21" s="28"/>
      <c r="E21" s="1"/>
      <c r="F21" s="28"/>
      <c r="G21" s="1"/>
      <c r="H21" s="28"/>
      <c r="I21" s="1"/>
      <c r="J21" s="28"/>
      <c r="K21" s="1"/>
      <c r="L21" s="28"/>
      <c r="M21" s="1"/>
      <c r="N21" s="28"/>
      <c r="O21" s="1"/>
      <c r="P21" s="28"/>
      <c r="Q21" s="29"/>
      <c r="R21" s="30"/>
      <c r="S21" s="1"/>
      <c r="T21" s="29"/>
      <c r="U21" s="31"/>
      <c r="V21" s="31"/>
      <c r="W21" s="32"/>
      <c r="X21" s="34"/>
    </row>
    <row r="22" spans="1:25" s="33" customFormat="1" ht="15.75" x14ac:dyDescent="0.3">
      <c r="A22" s="1"/>
      <c r="B22" s="1"/>
      <c r="C22" s="1"/>
      <c r="D22" s="28"/>
      <c r="E22" s="1"/>
      <c r="F22" s="28"/>
      <c r="G22" s="1"/>
      <c r="H22" s="28"/>
      <c r="I22" s="1"/>
      <c r="J22" s="28"/>
      <c r="K22" s="1"/>
      <c r="L22" s="28"/>
      <c r="M22" s="1"/>
      <c r="N22" s="28"/>
      <c r="O22" s="1"/>
      <c r="P22" s="28"/>
      <c r="Q22" s="29"/>
      <c r="R22" s="30"/>
      <c r="S22" s="1"/>
      <c r="T22" s="29"/>
      <c r="U22" s="31"/>
      <c r="V22" s="31"/>
      <c r="W22" s="32"/>
      <c r="X22" s="35"/>
    </row>
    <row r="23" spans="1:25" s="24" customFormat="1" ht="18.75" customHeight="1" x14ac:dyDescent="0.4">
      <c r="A23" s="1"/>
      <c r="B23" s="1"/>
      <c r="C23" s="1"/>
      <c r="D23" s="28"/>
      <c r="E23" s="1"/>
      <c r="F23" s="28"/>
      <c r="G23" s="1"/>
      <c r="H23" s="28"/>
      <c r="I23" s="1"/>
      <c r="J23" s="28"/>
      <c r="K23" s="1"/>
      <c r="L23" s="28"/>
      <c r="M23" s="1"/>
      <c r="N23" s="28"/>
      <c r="O23" s="1"/>
      <c r="P23" s="28"/>
      <c r="Q23" s="29"/>
      <c r="R23" s="30"/>
      <c r="S23" s="1"/>
      <c r="T23" s="29"/>
      <c r="U23" s="31"/>
      <c r="V23" s="31"/>
      <c r="W23" s="32"/>
      <c r="X23" s="34"/>
    </row>
    <row r="24" spans="1:25" s="24" customFormat="1" ht="15.75" customHeight="1" x14ac:dyDescent="0.4">
      <c r="A24" s="1"/>
      <c r="B24" s="1"/>
      <c r="C24" s="1"/>
      <c r="D24" s="28"/>
      <c r="E24" s="1"/>
      <c r="F24" s="28"/>
      <c r="G24" s="1"/>
      <c r="H24" s="28"/>
      <c r="I24" s="1"/>
      <c r="J24" s="28"/>
      <c r="K24" s="1"/>
      <c r="L24" s="28"/>
      <c r="M24" s="1"/>
      <c r="N24" s="28"/>
      <c r="O24" s="1"/>
      <c r="P24" s="28"/>
      <c r="Q24" s="29"/>
      <c r="R24" s="30"/>
      <c r="S24" s="29"/>
      <c r="T24" s="29"/>
      <c r="U24" s="31"/>
      <c r="V24" s="31"/>
      <c r="W24" s="32"/>
      <c r="X24" s="34"/>
    </row>
    <row r="27" spans="1:25" s="10" customFormat="1" ht="15.75" x14ac:dyDescent="0.25">
      <c r="A27" s="43"/>
      <c r="B27" s="43" t="s">
        <v>88</v>
      </c>
      <c r="C27" s="43"/>
      <c r="D27" s="43"/>
      <c r="E27" s="43"/>
      <c r="F27" s="43"/>
      <c r="G27" s="43"/>
      <c r="H27" s="43" t="s">
        <v>94</v>
      </c>
      <c r="I27" s="43"/>
      <c r="J27" s="43"/>
      <c r="M27" s="43"/>
      <c r="N27" s="43" t="s">
        <v>110</v>
      </c>
      <c r="O27" s="43"/>
      <c r="P27" s="43"/>
      <c r="Q27" s="70" t="s">
        <v>111</v>
      </c>
      <c r="S27" s="53"/>
      <c r="T27" s="43"/>
      <c r="U27" s="43"/>
    </row>
  </sheetData>
  <mergeCells count="19">
    <mergeCell ref="M5:N5"/>
    <mergeCell ref="I5:J5"/>
    <mergeCell ref="K5:L5"/>
    <mergeCell ref="A2:V2"/>
    <mergeCell ref="A3:V3"/>
    <mergeCell ref="M4:N4"/>
    <mergeCell ref="Q4:R4"/>
    <mergeCell ref="O4:P4"/>
    <mergeCell ref="B4:B5"/>
    <mergeCell ref="C4:D4"/>
    <mergeCell ref="A4:A5"/>
    <mergeCell ref="E4:F4"/>
    <mergeCell ref="G4:H4"/>
    <mergeCell ref="I4:J4"/>
    <mergeCell ref="C5:D5"/>
    <mergeCell ref="E5:F5"/>
    <mergeCell ref="G5:H5"/>
    <mergeCell ref="K4:L4"/>
    <mergeCell ref="O5:P5"/>
  </mergeCells>
  <dataValidations count="1">
    <dataValidation type="textLength" operator="greaterThan" showInputMessage="1" showErrorMessage="1" errorTitle="Grade Point" error="Dont Change." promptTitle="Grade Point" prompt="This is Grade Point obtained" sqref="L6:L24 J6:J24 N6:N24 H6:H24 D6:D24 P6:P24 F6:F24">
      <formula1>10</formula1>
    </dataValidation>
  </dataValidations>
  <pageMargins left="0.51181102362204722" right="0" top="0.23622047244094491" bottom="0" header="0" footer="0"/>
  <pageSetup paperSize="5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F53"/>
  <sheetViews>
    <sheetView view="pageBreakPreview" zoomScale="62" zoomScaleNormal="89" zoomScaleSheetLayoutView="6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7" sqref="J7"/>
    </sheetView>
  </sheetViews>
  <sheetFormatPr defaultRowHeight="15" x14ac:dyDescent="0.25"/>
  <cols>
    <col min="1" max="1" width="8.28515625" customWidth="1"/>
    <col min="2" max="2" width="22.42578125" customWidth="1"/>
    <col min="3" max="3" width="8.28515625" customWidth="1"/>
    <col min="4" max="4" width="13.42578125" customWidth="1"/>
    <col min="5" max="5" width="9.28515625" customWidth="1"/>
    <col min="6" max="6" width="15.140625" customWidth="1"/>
    <col min="8" max="8" width="14" customWidth="1"/>
    <col min="9" max="9" width="8.85546875" customWidth="1"/>
    <col min="10" max="10" width="13" customWidth="1"/>
    <col min="12" max="12" width="12.85546875" customWidth="1"/>
    <col min="13" max="13" width="8.85546875" customWidth="1"/>
    <col min="14" max="14" width="13.28515625" customWidth="1"/>
    <col min="16" max="16" width="12.42578125" customWidth="1"/>
    <col min="18" max="18" width="12.7109375" customWidth="1"/>
    <col min="19" max="21" width="10.5703125" customWidth="1"/>
    <col min="22" max="22" width="0.5703125" customWidth="1"/>
    <col min="23" max="25" width="10.5703125" hidden="1" customWidth="1"/>
    <col min="26" max="26" width="42.140625" customWidth="1"/>
  </cols>
  <sheetData>
    <row r="1" spans="1:26" x14ac:dyDescent="0.25">
      <c r="B1" t="s">
        <v>107</v>
      </c>
      <c r="C1" t="s">
        <v>97</v>
      </c>
      <c r="E1" t="s">
        <v>98</v>
      </c>
      <c r="G1" t="s">
        <v>99</v>
      </c>
      <c r="I1" t="s">
        <v>100</v>
      </c>
      <c r="K1" t="s">
        <v>101</v>
      </c>
      <c r="M1" t="s">
        <v>10</v>
      </c>
      <c r="O1" t="s">
        <v>102</v>
      </c>
      <c r="Q1" t="s">
        <v>103</v>
      </c>
      <c r="T1" t="s">
        <v>2</v>
      </c>
      <c r="Y1" t="s">
        <v>3</v>
      </c>
      <c r="Z1" t="s">
        <v>108</v>
      </c>
    </row>
    <row r="2" spans="1:26" s="18" customFormat="1" ht="21" x14ac:dyDescent="0.35">
      <c r="A2" s="158" t="s">
        <v>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55"/>
    </row>
    <row r="3" spans="1:26" s="4" customFormat="1" ht="18.75" x14ac:dyDescent="0.3">
      <c r="A3" s="159" t="s">
        <v>263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  <c r="V3" s="160"/>
      <c r="W3" s="160"/>
      <c r="X3" s="160"/>
      <c r="Y3" s="56"/>
    </row>
    <row r="4" spans="1:26" ht="21.75" customHeight="1" x14ac:dyDescent="0.25">
      <c r="A4" s="163" t="s">
        <v>6</v>
      </c>
      <c r="B4" s="163" t="s">
        <v>0</v>
      </c>
      <c r="C4" s="161" t="s">
        <v>76</v>
      </c>
      <c r="D4" s="162"/>
      <c r="E4" s="161" t="s">
        <v>77</v>
      </c>
      <c r="F4" s="162"/>
      <c r="G4" s="161" t="s">
        <v>78</v>
      </c>
      <c r="H4" s="162"/>
      <c r="I4" s="161" t="s">
        <v>79</v>
      </c>
      <c r="J4" s="162"/>
      <c r="K4" s="161" t="s">
        <v>18</v>
      </c>
      <c r="L4" s="162"/>
      <c r="M4" s="161" t="s">
        <v>81</v>
      </c>
      <c r="N4" s="162"/>
      <c r="O4" s="161" t="s">
        <v>80</v>
      </c>
      <c r="P4" s="162"/>
      <c r="Q4" s="161" t="s">
        <v>92</v>
      </c>
      <c r="R4" s="162"/>
      <c r="S4" s="161" t="s">
        <v>4</v>
      </c>
      <c r="T4" s="162"/>
      <c r="U4" s="80"/>
      <c r="V4" s="80"/>
      <c r="W4" s="80"/>
      <c r="X4" s="80"/>
      <c r="Y4" s="80"/>
      <c r="Z4" s="10"/>
    </row>
    <row r="5" spans="1:26" ht="57" customHeight="1" x14ac:dyDescent="0.25">
      <c r="A5" s="164"/>
      <c r="B5" s="164"/>
      <c r="C5" s="157" t="s">
        <v>117</v>
      </c>
      <c r="D5" s="157"/>
      <c r="E5" s="157" t="s">
        <v>83</v>
      </c>
      <c r="F5" s="157"/>
      <c r="G5" s="157" t="s">
        <v>84</v>
      </c>
      <c r="H5" s="157"/>
      <c r="I5" s="157" t="s">
        <v>85</v>
      </c>
      <c r="J5" s="157"/>
      <c r="K5" s="157" t="s">
        <v>23</v>
      </c>
      <c r="L5" s="157"/>
      <c r="M5" s="165" t="s">
        <v>86</v>
      </c>
      <c r="N5" s="166"/>
      <c r="O5" s="157" t="s">
        <v>87</v>
      </c>
      <c r="P5" s="157"/>
      <c r="Q5" s="157" t="s">
        <v>90</v>
      </c>
      <c r="R5" s="157"/>
      <c r="S5" s="83" t="s">
        <v>1</v>
      </c>
      <c r="T5" s="2" t="s">
        <v>2</v>
      </c>
      <c r="U5" s="81"/>
      <c r="V5" s="81"/>
      <c r="W5" s="81"/>
      <c r="X5" s="81"/>
      <c r="Y5" s="80"/>
      <c r="Z5" s="10"/>
    </row>
    <row r="6" spans="1:26" s="86" customFormat="1" ht="30" customHeight="1" x14ac:dyDescent="0.25">
      <c r="A6" s="11">
        <v>1</v>
      </c>
      <c r="B6" s="65" t="s">
        <v>132</v>
      </c>
      <c r="C6" s="6" t="s">
        <v>247</v>
      </c>
      <c r="D6" s="7">
        <f t="shared" ref="D6:R10" si="0">IF(C6="AA",10, IF(C6="AB",9, IF(C6="BB",8, IF(C6="BC",7,IF(C6="CC",6, IF(C6="CD",5, IF(C6="DD",4,IF(C6="F",0))))))))</f>
        <v>6</v>
      </c>
      <c r="E6" s="125" t="s">
        <v>10</v>
      </c>
      <c r="F6" s="7">
        <f t="shared" si="0"/>
        <v>0</v>
      </c>
      <c r="G6" s="5" t="s">
        <v>246</v>
      </c>
      <c r="H6" s="7">
        <f t="shared" si="0"/>
        <v>7</v>
      </c>
      <c r="I6" s="5" t="s">
        <v>244</v>
      </c>
      <c r="J6" s="7">
        <f t="shared" si="0"/>
        <v>5</v>
      </c>
      <c r="K6" s="5" t="s">
        <v>247</v>
      </c>
      <c r="L6" s="7">
        <f t="shared" ref="L6:L10" si="1">IF(K6="AA",10, IF(K6="AB",9, IF(K6="BB",8, IF(K6="BC",7,IF(K6="CC",6, IF(K6="CD",5, IF(K6="DD",4,IF(K6="F",0))))))))</f>
        <v>6</v>
      </c>
      <c r="M6" s="5" t="s">
        <v>246</v>
      </c>
      <c r="N6" s="7">
        <f t="shared" si="0"/>
        <v>7</v>
      </c>
      <c r="O6" s="5" t="s">
        <v>248</v>
      </c>
      <c r="P6" s="7">
        <f t="shared" si="0"/>
        <v>4</v>
      </c>
      <c r="Q6" s="5" t="s">
        <v>243</v>
      </c>
      <c r="R6" s="7">
        <f t="shared" si="0"/>
        <v>8</v>
      </c>
      <c r="S6" s="8">
        <f t="shared" ref="S6:S14" si="2">(D6*8+F6*8+H6*6+J6*6+L6*6+N6*2+P6*2+R6*2)</f>
        <v>194</v>
      </c>
      <c r="T6" s="9">
        <f>S6/40</f>
        <v>4.8499999999999996</v>
      </c>
      <c r="U6" s="20"/>
      <c r="V6" s="38"/>
      <c r="W6" s="40"/>
      <c r="X6" s="40"/>
      <c r="Y6" s="41"/>
      <c r="Z6" s="108" t="s">
        <v>195</v>
      </c>
    </row>
    <row r="7" spans="1:26" s="86" customFormat="1" ht="30" customHeight="1" x14ac:dyDescent="0.25">
      <c r="A7" s="11">
        <v>2</v>
      </c>
      <c r="B7" s="65" t="s">
        <v>133</v>
      </c>
      <c r="C7" s="6" t="s">
        <v>247</v>
      </c>
      <c r="D7" s="7">
        <f t="shared" si="0"/>
        <v>6</v>
      </c>
      <c r="E7" s="125" t="s">
        <v>248</v>
      </c>
      <c r="F7" s="7">
        <f t="shared" si="0"/>
        <v>4</v>
      </c>
      <c r="G7" s="5" t="s">
        <v>247</v>
      </c>
      <c r="H7" s="7">
        <f t="shared" si="0"/>
        <v>6</v>
      </c>
      <c r="I7" s="5" t="s">
        <v>248</v>
      </c>
      <c r="J7" s="7">
        <f t="shared" si="0"/>
        <v>4</v>
      </c>
      <c r="K7" s="5" t="s">
        <v>246</v>
      </c>
      <c r="L7" s="7">
        <f t="shared" si="1"/>
        <v>7</v>
      </c>
      <c r="M7" s="5" t="s">
        <v>243</v>
      </c>
      <c r="N7" s="7">
        <f t="shared" si="0"/>
        <v>8</v>
      </c>
      <c r="O7" s="5" t="s">
        <v>244</v>
      </c>
      <c r="P7" s="7">
        <f t="shared" si="0"/>
        <v>5</v>
      </c>
      <c r="Q7" s="5" t="s">
        <v>247</v>
      </c>
      <c r="R7" s="7">
        <f t="shared" si="0"/>
        <v>6</v>
      </c>
      <c r="S7" s="8">
        <f t="shared" si="2"/>
        <v>220</v>
      </c>
      <c r="T7" s="9">
        <f t="shared" ref="T7:T22" si="3">S7/40</f>
        <v>5.5</v>
      </c>
      <c r="U7" s="20"/>
      <c r="V7" s="38"/>
      <c r="W7" s="40"/>
      <c r="X7" s="99"/>
      <c r="Y7" s="41"/>
      <c r="Z7" s="108" t="s">
        <v>196</v>
      </c>
    </row>
    <row r="8" spans="1:26" s="86" customFormat="1" ht="30" customHeight="1" x14ac:dyDescent="0.25">
      <c r="A8" s="11">
        <v>3</v>
      </c>
      <c r="B8" s="65" t="s">
        <v>134</v>
      </c>
      <c r="C8" s="6" t="s">
        <v>248</v>
      </c>
      <c r="D8" s="7">
        <f t="shared" si="0"/>
        <v>4</v>
      </c>
      <c r="E8" s="125" t="s">
        <v>10</v>
      </c>
      <c r="F8" s="7">
        <f t="shared" si="0"/>
        <v>0</v>
      </c>
      <c r="G8" s="5" t="s">
        <v>244</v>
      </c>
      <c r="H8" s="7">
        <f t="shared" si="0"/>
        <v>5</v>
      </c>
      <c r="I8" s="5" t="s">
        <v>248</v>
      </c>
      <c r="J8" s="7">
        <f t="shared" si="0"/>
        <v>4</v>
      </c>
      <c r="K8" s="5" t="s">
        <v>248</v>
      </c>
      <c r="L8" s="7">
        <f t="shared" si="1"/>
        <v>4</v>
      </c>
      <c r="M8" s="5" t="s">
        <v>246</v>
      </c>
      <c r="N8" s="7">
        <f t="shared" si="0"/>
        <v>7</v>
      </c>
      <c r="O8" s="5" t="s">
        <v>10</v>
      </c>
      <c r="P8" s="7">
        <f t="shared" si="0"/>
        <v>0</v>
      </c>
      <c r="Q8" s="5" t="s">
        <v>245</v>
      </c>
      <c r="R8" s="7">
        <f t="shared" si="0"/>
        <v>9</v>
      </c>
      <c r="S8" s="8">
        <f t="shared" si="2"/>
        <v>142</v>
      </c>
      <c r="T8" s="9">
        <f t="shared" si="3"/>
        <v>3.55</v>
      </c>
      <c r="U8" s="20"/>
      <c r="V8" s="38"/>
      <c r="W8" s="99"/>
      <c r="X8" s="40"/>
      <c r="Y8" s="41"/>
      <c r="Z8" s="108" t="s">
        <v>197</v>
      </c>
    </row>
    <row r="9" spans="1:26" s="86" customFormat="1" ht="30" customHeight="1" x14ac:dyDescent="0.25">
      <c r="A9" s="11">
        <v>4</v>
      </c>
      <c r="B9" s="65" t="s">
        <v>135</v>
      </c>
      <c r="C9" s="6" t="s">
        <v>246</v>
      </c>
      <c r="D9" s="7">
        <f t="shared" si="0"/>
        <v>7</v>
      </c>
      <c r="E9" s="125" t="s">
        <v>244</v>
      </c>
      <c r="F9" s="7">
        <f t="shared" si="0"/>
        <v>5</v>
      </c>
      <c r="G9" s="5" t="s">
        <v>243</v>
      </c>
      <c r="H9" s="7">
        <f t="shared" si="0"/>
        <v>8</v>
      </c>
      <c r="I9" s="5" t="s">
        <v>246</v>
      </c>
      <c r="J9" s="7">
        <f t="shared" si="0"/>
        <v>7</v>
      </c>
      <c r="K9" s="5" t="s">
        <v>246</v>
      </c>
      <c r="L9" s="7">
        <f t="shared" si="1"/>
        <v>7</v>
      </c>
      <c r="M9" s="5" t="s">
        <v>242</v>
      </c>
      <c r="N9" s="7">
        <f t="shared" si="0"/>
        <v>10</v>
      </c>
      <c r="O9" s="5" t="s">
        <v>242</v>
      </c>
      <c r="P9" s="7">
        <f t="shared" si="0"/>
        <v>10</v>
      </c>
      <c r="Q9" s="5" t="s">
        <v>242</v>
      </c>
      <c r="R9" s="7">
        <f t="shared" si="0"/>
        <v>10</v>
      </c>
      <c r="S9" s="8">
        <f t="shared" si="2"/>
        <v>288</v>
      </c>
      <c r="T9" s="9">
        <f t="shared" si="3"/>
        <v>7.2</v>
      </c>
      <c r="U9" s="20"/>
      <c r="V9" s="38"/>
      <c r="W9" s="40"/>
      <c r="X9" s="40"/>
      <c r="Y9" s="41"/>
      <c r="Z9" s="108" t="s">
        <v>198</v>
      </c>
    </row>
    <row r="10" spans="1:26" s="86" customFormat="1" ht="30" customHeight="1" x14ac:dyDescent="0.25">
      <c r="A10" s="11">
        <v>5</v>
      </c>
      <c r="B10" s="65" t="s">
        <v>136</v>
      </c>
      <c r="C10" s="128" t="s">
        <v>10</v>
      </c>
      <c r="D10" s="7">
        <f t="shared" si="0"/>
        <v>0</v>
      </c>
      <c r="E10" s="125" t="s">
        <v>10</v>
      </c>
      <c r="F10" s="7">
        <f t="shared" si="0"/>
        <v>0</v>
      </c>
      <c r="G10" s="125" t="s">
        <v>10</v>
      </c>
      <c r="H10" s="7">
        <f t="shared" si="0"/>
        <v>0</v>
      </c>
      <c r="I10" s="5" t="s">
        <v>10</v>
      </c>
      <c r="J10" s="7">
        <f t="shared" si="0"/>
        <v>0</v>
      </c>
      <c r="K10" s="130" t="s">
        <v>10</v>
      </c>
      <c r="L10" s="7">
        <f t="shared" si="1"/>
        <v>0</v>
      </c>
      <c r="M10" s="5" t="s">
        <v>10</v>
      </c>
      <c r="N10" s="7">
        <f t="shared" si="0"/>
        <v>0</v>
      </c>
      <c r="O10" s="5" t="s">
        <v>10</v>
      </c>
      <c r="P10" s="7">
        <f t="shared" si="0"/>
        <v>0</v>
      </c>
      <c r="Q10" s="5" t="s">
        <v>10</v>
      </c>
      <c r="R10" s="7">
        <f t="shared" si="0"/>
        <v>0</v>
      </c>
      <c r="S10" s="8">
        <f t="shared" si="2"/>
        <v>0</v>
      </c>
      <c r="T10" s="9">
        <f t="shared" si="3"/>
        <v>0</v>
      </c>
      <c r="U10" s="42"/>
      <c r="V10" s="38"/>
      <c r="W10" s="40"/>
      <c r="X10" s="40"/>
      <c r="Y10" s="41"/>
      <c r="Z10" s="108" t="s">
        <v>199</v>
      </c>
    </row>
    <row r="11" spans="1:26" s="86" customFormat="1" ht="30" customHeight="1" x14ac:dyDescent="0.25">
      <c r="A11" s="11">
        <v>6</v>
      </c>
      <c r="B11" s="65" t="s">
        <v>137</v>
      </c>
      <c r="C11" s="6" t="s">
        <v>247</v>
      </c>
      <c r="D11" s="7">
        <f t="shared" ref="D11:D22" si="4">IF(C11="AA",10, IF(C11="AB",9, IF(C11="BB",8, IF(C11="BC",7,IF(C11="CC",6, IF(C11="CD",5, IF(C11="DD",4,IF(C11="F",0))))))))</f>
        <v>6</v>
      </c>
      <c r="E11" s="125" t="s">
        <v>10</v>
      </c>
      <c r="F11" s="7">
        <f t="shared" ref="F11:F22" si="5">IF(E11="AA",10, IF(E11="AB",9, IF(E11="BB",8, IF(E11="BC",7,IF(E11="CC",6, IF(E11="CD",5, IF(E11="DD",4,IF(E11="F",0))))))))</f>
        <v>0</v>
      </c>
      <c r="G11" s="5" t="s">
        <v>248</v>
      </c>
      <c r="H11" s="7">
        <f t="shared" ref="H11:H22" si="6">IF(G11="AA",10, IF(G11="AB",9, IF(G11="BB",8, IF(G11="BC",7,IF(G11="CC",6, IF(G11="CD",5, IF(G11="DD",4,IF(G11="F",0))))))))</f>
        <v>4</v>
      </c>
      <c r="I11" s="125" t="s">
        <v>10</v>
      </c>
      <c r="J11" s="7">
        <f t="shared" ref="J11:J22" si="7">IF(I11="AA",10, IF(I11="AB",9, IF(I11="BB",8, IF(I11="BC",7,IF(I11="CC",6, IF(I11="CD",5, IF(I11="DD",4,IF(I11="F",0))))))))</f>
        <v>0</v>
      </c>
      <c r="K11" s="5" t="s">
        <v>247</v>
      </c>
      <c r="L11" s="7">
        <f t="shared" ref="L11:L22" si="8">IF(K11="AA",10, IF(K11="AB",9, IF(K11="BB",8, IF(K11="BC",7,IF(K11="CC",6, IF(K11="CD",5, IF(K11="DD",4,IF(K11="F",0))))))))</f>
        <v>6</v>
      </c>
      <c r="M11" s="5" t="s">
        <v>247</v>
      </c>
      <c r="N11" s="7">
        <f t="shared" ref="N11:N22" si="9">IF(M11="AA",10, IF(M11="AB",9, IF(M11="BB",8, IF(M11="BC",7,IF(M11="CC",6, IF(M11="CD",5, IF(M11="DD",4,IF(M11="F",0))))))))</f>
        <v>6</v>
      </c>
      <c r="O11" s="5" t="s">
        <v>244</v>
      </c>
      <c r="P11" s="7">
        <f t="shared" ref="P11:P22" si="10">IF(O11="AA",10, IF(O11="AB",9, IF(O11="BB",8, IF(O11="BC",7,IF(O11="CC",6, IF(O11="CD",5, IF(O11="DD",4,IF(O11="F",0))))))))</f>
        <v>5</v>
      </c>
      <c r="Q11" s="5" t="s">
        <v>246</v>
      </c>
      <c r="R11" s="7">
        <f t="shared" ref="R11:R22" si="11">IF(Q11="AA",10, IF(Q11="AB",9, IF(Q11="BB",8, IF(Q11="BC",7,IF(Q11="CC",6, IF(Q11="CD",5, IF(Q11="DD",4,IF(Q11="F",0))))))))</f>
        <v>7</v>
      </c>
      <c r="S11" s="8">
        <f t="shared" si="2"/>
        <v>144</v>
      </c>
      <c r="T11" s="9">
        <f t="shared" si="3"/>
        <v>3.6</v>
      </c>
      <c r="U11" s="20"/>
      <c r="V11" s="38"/>
      <c r="W11" s="40"/>
      <c r="X11" s="99"/>
      <c r="Y11" s="41"/>
      <c r="Z11" s="108" t="s">
        <v>200</v>
      </c>
    </row>
    <row r="12" spans="1:26" s="86" customFormat="1" ht="30" customHeight="1" x14ac:dyDescent="0.25">
      <c r="A12" s="11">
        <v>7</v>
      </c>
      <c r="B12" s="65" t="s">
        <v>138</v>
      </c>
      <c r="C12" s="6" t="s">
        <v>247</v>
      </c>
      <c r="D12" s="7">
        <f t="shared" si="4"/>
        <v>6</v>
      </c>
      <c r="E12" s="125" t="s">
        <v>10</v>
      </c>
      <c r="F12" s="7">
        <f t="shared" si="5"/>
        <v>0</v>
      </c>
      <c r="G12" s="5" t="s">
        <v>248</v>
      </c>
      <c r="H12" s="7">
        <f t="shared" si="6"/>
        <v>4</v>
      </c>
      <c r="I12" s="5" t="s">
        <v>247</v>
      </c>
      <c r="J12" s="7">
        <f t="shared" si="7"/>
        <v>6</v>
      </c>
      <c r="K12" s="5" t="s">
        <v>246</v>
      </c>
      <c r="L12" s="7">
        <f t="shared" si="8"/>
        <v>7</v>
      </c>
      <c r="M12" s="5" t="s">
        <v>247</v>
      </c>
      <c r="N12" s="7">
        <f t="shared" si="9"/>
        <v>6</v>
      </c>
      <c r="O12" s="5" t="s">
        <v>246</v>
      </c>
      <c r="P12" s="7">
        <f t="shared" si="10"/>
        <v>7</v>
      </c>
      <c r="Q12" s="5" t="s">
        <v>245</v>
      </c>
      <c r="R12" s="7">
        <f t="shared" si="11"/>
        <v>9</v>
      </c>
      <c r="S12" s="8">
        <f t="shared" si="2"/>
        <v>194</v>
      </c>
      <c r="T12" s="9">
        <f t="shared" si="3"/>
        <v>4.8499999999999996</v>
      </c>
      <c r="U12" s="20"/>
      <c r="V12" s="38"/>
      <c r="W12" s="40"/>
      <c r="X12" s="40"/>
      <c r="Y12" s="41"/>
      <c r="Z12" s="108" t="s">
        <v>201</v>
      </c>
    </row>
    <row r="13" spans="1:26" s="86" customFormat="1" ht="30" customHeight="1" x14ac:dyDescent="0.25">
      <c r="A13" s="11">
        <v>9</v>
      </c>
      <c r="B13" s="65" t="s">
        <v>139</v>
      </c>
      <c r="C13" s="6" t="s">
        <v>248</v>
      </c>
      <c r="D13" s="7">
        <f t="shared" si="4"/>
        <v>4</v>
      </c>
      <c r="E13" s="125" t="s">
        <v>244</v>
      </c>
      <c r="F13" s="7">
        <f t="shared" si="5"/>
        <v>5</v>
      </c>
      <c r="G13" s="5" t="s">
        <v>246</v>
      </c>
      <c r="H13" s="7">
        <f t="shared" si="6"/>
        <v>7</v>
      </c>
      <c r="I13" s="5" t="s">
        <v>248</v>
      </c>
      <c r="J13" s="7">
        <f t="shared" si="7"/>
        <v>4</v>
      </c>
      <c r="K13" s="5" t="s">
        <v>244</v>
      </c>
      <c r="L13" s="7">
        <f t="shared" si="8"/>
        <v>5</v>
      </c>
      <c r="M13" s="5" t="s">
        <v>242</v>
      </c>
      <c r="N13" s="7">
        <f t="shared" si="9"/>
        <v>10</v>
      </c>
      <c r="O13" s="5" t="s">
        <v>245</v>
      </c>
      <c r="P13" s="7">
        <f t="shared" si="10"/>
        <v>9</v>
      </c>
      <c r="Q13" s="5" t="s">
        <v>246</v>
      </c>
      <c r="R13" s="7">
        <f t="shared" si="11"/>
        <v>7</v>
      </c>
      <c r="S13" s="8">
        <f t="shared" si="2"/>
        <v>220</v>
      </c>
      <c r="T13" s="9">
        <f t="shared" si="3"/>
        <v>5.5</v>
      </c>
      <c r="U13" s="20"/>
      <c r="V13" s="38"/>
      <c r="W13" s="40"/>
      <c r="X13" s="99"/>
      <c r="Y13" s="41"/>
      <c r="Z13" s="108" t="s">
        <v>202</v>
      </c>
    </row>
    <row r="14" spans="1:26" s="86" customFormat="1" ht="30" customHeight="1" x14ac:dyDescent="0.25">
      <c r="A14" s="11">
        <v>10</v>
      </c>
      <c r="B14" s="65" t="s">
        <v>140</v>
      </c>
      <c r="C14" s="6" t="s">
        <v>243</v>
      </c>
      <c r="D14" s="7">
        <f t="shared" si="4"/>
        <v>8</v>
      </c>
      <c r="E14" s="125" t="s">
        <v>10</v>
      </c>
      <c r="F14" s="7">
        <f t="shared" si="5"/>
        <v>0</v>
      </c>
      <c r="G14" s="5" t="s">
        <v>244</v>
      </c>
      <c r="H14" s="7">
        <f t="shared" si="6"/>
        <v>5</v>
      </c>
      <c r="I14" s="5" t="s">
        <v>243</v>
      </c>
      <c r="J14" s="7">
        <f t="shared" si="7"/>
        <v>8</v>
      </c>
      <c r="K14" s="5" t="s">
        <v>243</v>
      </c>
      <c r="L14" s="7">
        <f t="shared" si="8"/>
        <v>8</v>
      </c>
      <c r="M14" s="5" t="s">
        <v>245</v>
      </c>
      <c r="N14" s="7">
        <f t="shared" si="9"/>
        <v>9</v>
      </c>
      <c r="O14" s="5" t="s">
        <v>247</v>
      </c>
      <c r="P14" s="7">
        <f t="shared" si="10"/>
        <v>6</v>
      </c>
      <c r="Q14" s="5" t="s">
        <v>242</v>
      </c>
      <c r="R14" s="7">
        <f t="shared" si="11"/>
        <v>10</v>
      </c>
      <c r="S14" s="8">
        <f t="shared" si="2"/>
        <v>240</v>
      </c>
      <c r="T14" s="9">
        <f t="shared" si="3"/>
        <v>6</v>
      </c>
      <c r="U14" s="20"/>
      <c r="V14" s="38"/>
      <c r="W14" s="99"/>
      <c r="X14" s="40"/>
      <c r="Y14" s="41"/>
      <c r="Z14" s="108" t="s">
        <v>203</v>
      </c>
    </row>
    <row r="15" spans="1:26" s="86" customFormat="1" ht="30" customHeight="1" x14ac:dyDescent="0.25">
      <c r="A15" s="11">
        <v>11</v>
      </c>
      <c r="B15" s="65" t="s">
        <v>141</v>
      </c>
      <c r="C15" s="6" t="s">
        <v>246</v>
      </c>
      <c r="D15" s="7">
        <f t="shared" si="4"/>
        <v>7</v>
      </c>
      <c r="E15" s="125" t="s">
        <v>248</v>
      </c>
      <c r="F15" s="7">
        <f t="shared" si="5"/>
        <v>4</v>
      </c>
      <c r="G15" s="5" t="s">
        <v>243</v>
      </c>
      <c r="H15" s="7">
        <f t="shared" si="6"/>
        <v>8</v>
      </c>
      <c r="I15" s="5" t="s">
        <v>246</v>
      </c>
      <c r="J15" s="7">
        <f t="shared" si="7"/>
        <v>7</v>
      </c>
      <c r="K15" s="5" t="s">
        <v>243</v>
      </c>
      <c r="L15" s="7">
        <f t="shared" si="8"/>
        <v>8</v>
      </c>
      <c r="M15" s="5" t="s">
        <v>242</v>
      </c>
      <c r="N15" s="7">
        <f t="shared" si="9"/>
        <v>10</v>
      </c>
      <c r="O15" s="5" t="s">
        <v>245</v>
      </c>
      <c r="P15" s="7">
        <f t="shared" si="10"/>
        <v>9</v>
      </c>
      <c r="Q15" s="5" t="s">
        <v>245</v>
      </c>
      <c r="R15" s="7">
        <f t="shared" si="11"/>
        <v>9</v>
      </c>
      <c r="S15" s="8">
        <f t="shared" ref="S15:S22" si="12">(D15*8+F15*8+H15*6+J15*6+L15*6+N15*2+P15*2+R15*2)</f>
        <v>282</v>
      </c>
      <c r="T15" s="9">
        <f t="shared" si="3"/>
        <v>7.05</v>
      </c>
      <c r="U15" s="20"/>
      <c r="V15" s="38"/>
      <c r="W15" s="40"/>
      <c r="X15" s="40"/>
      <c r="Y15" s="41"/>
      <c r="Z15" s="108" t="s">
        <v>204</v>
      </c>
    </row>
    <row r="16" spans="1:26" s="86" customFormat="1" ht="30" customHeight="1" x14ac:dyDescent="0.25">
      <c r="A16" s="11">
        <v>12</v>
      </c>
      <c r="B16" s="65" t="s">
        <v>142</v>
      </c>
      <c r="C16" s="6" t="s">
        <v>246</v>
      </c>
      <c r="D16" s="7">
        <f t="shared" si="4"/>
        <v>7</v>
      </c>
      <c r="E16" s="125" t="s">
        <v>248</v>
      </c>
      <c r="F16" s="7">
        <f t="shared" si="5"/>
        <v>4</v>
      </c>
      <c r="G16" s="5" t="s">
        <v>247</v>
      </c>
      <c r="H16" s="7">
        <f t="shared" si="6"/>
        <v>6</v>
      </c>
      <c r="I16" s="5" t="s">
        <v>248</v>
      </c>
      <c r="J16" s="7">
        <f t="shared" si="7"/>
        <v>4</v>
      </c>
      <c r="K16" s="5" t="s">
        <v>246</v>
      </c>
      <c r="L16" s="7">
        <f t="shared" si="8"/>
        <v>7</v>
      </c>
      <c r="M16" s="5" t="s">
        <v>242</v>
      </c>
      <c r="N16" s="7">
        <f t="shared" si="9"/>
        <v>10</v>
      </c>
      <c r="O16" s="5" t="s">
        <v>245</v>
      </c>
      <c r="P16" s="7">
        <f t="shared" si="10"/>
        <v>9</v>
      </c>
      <c r="Q16" s="5" t="s">
        <v>243</v>
      </c>
      <c r="R16" s="7">
        <f t="shared" si="11"/>
        <v>8</v>
      </c>
      <c r="S16" s="8">
        <f t="shared" si="12"/>
        <v>244</v>
      </c>
      <c r="T16" s="9">
        <f t="shared" si="3"/>
        <v>6.1</v>
      </c>
      <c r="U16" s="20"/>
      <c r="V16" s="38"/>
      <c r="W16" s="40"/>
      <c r="X16" s="40"/>
      <c r="Y16" s="41"/>
      <c r="Z16" s="108" t="s">
        <v>205</v>
      </c>
    </row>
    <row r="17" spans="1:26" s="86" customFormat="1" ht="30" customHeight="1" x14ac:dyDescent="0.25">
      <c r="A17" s="11">
        <v>13</v>
      </c>
      <c r="B17" s="65" t="s">
        <v>143</v>
      </c>
      <c r="C17" s="6" t="s">
        <v>246</v>
      </c>
      <c r="D17" s="7">
        <f t="shared" si="4"/>
        <v>7</v>
      </c>
      <c r="E17" s="125" t="s">
        <v>246</v>
      </c>
      <c r="F17" s="7">
        <f t="shared" si="5"/>
        <v>7</v>
      </c>
      <c r="G17" s="5" t="s">
        <v>246</v>
      </c>
      <c r="H17" s="7">
        <f t="shared" si="6"/>
        <v>7</v>
      </c>
      <c r="I17" s="5" t="s">
        <v>247</v>
      </c>
      <c r="J17" s="7">
        <f t="shared" si="7"/>
        <v>6</v>
      </c>
      <c r="K17" s="5" t="s">
        <v>246</v>
      </c>
      <c r="L17" s="7">
        <f t="shared" si="8"/>
        <v>7</v>
      </c>
      <c r="M17" s="5" t="s">
        <v>243</v>
      </c>
      <c r="N17" s="7">
        <f t="shared" si="9"/>
        <v>8</v>
      </c>
      <c r="O17" s="5" t="s">
        <v>243</v>
      </c>
      <c r="P17" s="7">
        <f t="shared" si="10"/>
        <v>8</v>
      </c>
      <c r="Q17" s="5" t="s">
        <v>245</v>
      </c>
      <c r="R17" s="7">
        <f t="shared" si="11"/>
        <v>9</v>
      </c>
      <c r="S17" s="8">
        <f t="shared" si="12"/>
        <v>282</v>
      </c>
      <c r="T17" s="9">
        <f t="shared" si="3"/>
        <v>7.05</v>
      </c>
      <c r="U17" s="20"/>
      <c r="V17" s="38"/>
      <c r="W17" s="40"/>
      <c r="X17" s="40"/>
      <c r="Y17" s="41"/>
      <c r="Z17" s="108" t="s">
        <v>206</v>
      </c>
    </row>
    <row r="18" spans="1:26" s="86" customFormat="1" ht="30" customHeight="1" x14ac:dyDescent="0.25">
      <c r="A18" s="11">
        <v>14</v>
      </c>
      <c r="B18" s="65" t="s">
        <v>144</v>
      </c>
      <c r="C18" s="128" t="s">
        <v>10</v>
      </c>
      <c r="D18" s="7">
        <f t="shared" ref="D18" si="13">IF(C18="AA",10, IF(C18="AB",9, IF(C18="BB",8, IF(C18="BC",7,IF(C18="CC",6, IF(C18="CD",5, IF(C18="DD",4,IF(C18="F",0))))))))</f>
        <v>0</v>
      </c>
      <c r="E18" s="5" t="s">
        <v>10</v>
      </c>
      <c r="F18" s="7">
        <f t="shared" ref="F18" si="14">IF(E18="AA",10, IF(E18="AB",9, IF(E18="BB",8, IF(E18="BC",7,IF(E18="CC",6, IF(E18="CD",5, IF(E18="DD",4,IF(E18="F",0))))))))</f>
        <v>0</v>
      </c>
      <c r="G18" s="125" t="s">
        <v>248</v>
      </c>
      <c r="H18" s="7">
        <f t="shared" ref="H18" si="15">IF(G18="AA",10, IF(G18="AB",9, IF(G18="BB",8, IF(G18="BC",7,IF(G18="CC",6, IF(G18="CD",5, IF(G18="DD",4,IF(G18="F",0))))))))</f>
        <v>4</v>
      </c>
      <c r="I18" s="5" t="s">
        <v>248</v>
      </c>
      <c r="J18" s="7">
        <f t="shared" ref="J18" si="16">IF(I18="AA",10, IF(I18="AB",9, IF(I18="BB",8, IF(I18="BC",7,IF(I18="CC",6, IF(I18="CD",5, IF(I18="DD",4,IF(I18="F",0))))))))</f>
        <v>4</v>
      </c>
      <c r="K18" s="5" t="s">
        <v>244</v>
      </c>
      <c r="L18" s="7">
        <f t="shared" ref="L18" si="17">IF(K18="AA",10, IF(K18="AB",9, IF(K18="BB",8, IF(K18="BC",7,IF(K18="CC",6, IF(K18="CD",5, IF(K18="DD",4,IF(K18="F",0))))))))</f>
        <v>5</v>
      </c>
      <c r="M18" s="5" t="s">
        <v>246</v>
      </c>
      <c r="N18" s="7">
        <f t="shared" si="9"/>
        <v>7</v>
      </c>
      <c r="O18" s="5" t="s">
        <v>243</v>
      </c>
      <c r="P18" s="7">
        <f t="shared" ref="P18" si="18">IF(O18="AA",10, IF(O18="AB",9, IF(O18="BB",8, IF(O18="BC",7,IF(O18="CC",6, IF(O18="CD",5, IF(O18="DD",4,IF(O18="F",0))))))))</f>
        <v>8</v>
      </c>
      <c r="Q18" s="5" t="s">
        <v>247</v>
      </c>
      <c r="R18" s="7">
        <f t="shared" ref="R18" si="19">IF(Q18="AA",10, IF(Q18="AB",9, IF(Q18="BB",8, IF(Q18="BC",7,IF(Q18="CC",6, IF(Q18="CD",5, IF(Q18="DD",4,IF(Q18="F",0))))))))</f>
        <v>6</v>
      </c>
      <c r="S18" s="8">
        <f t="shared" si="12"/>
        <v>120</v>
      </c>
      <c r="T18" s="9">
        <f t="shared" si="3"/>
        <v>3</v>
      </c>
      <c r="U18" s="20"/>
      <c r="V18" s="38"/>
      <c r="W18" s="99"/>
      <c r="X18" s="99"/>
      <c r="Y18" s="41"/>
      <c r="Z18" s="108" t="s">
        <v>207</v>
      </c>
    </row>
    <row r="19" spans="1:26" s="86" customFormat="1" ht="30" customHeight="1" x14ac:dyDescent="0.25">
      <c r="A19" s="11">
        <v>15</v>
      </c>
      <c r="B19" s="65" t="s">
        <v>145</v>
      </c>
      <c r="C19" s="6" t="s">
        <v>243</v>
      </c>
      <c r="D19" s="7">
        <f t="shared" si="4"/>
        <v>8</v>
      </c>
      <c r="E19" s="125" t="s">
        <v>246</v>
      </c>
      <c r="F19" s="7">
        <f t="shared" si="5"/>
        <v>7</v>
      </c>
      <c r="G19" s="5" t="s">
        <v>243</v>
      </c>
      <c r="H19" s="7">
        <f t="shared" si="6"/>
        <v>8</v>
      </c>
      <c r="I19" s="5" t="s">
        <v>247</v>
      </c>
      <c r="J19" s="7">
        <f t="shared" si="7"/>
        <v>6</v>
      </c>
      <c r="K19" s="5" t="s">
        <v>243</v>
      </c>
      <c r="L19" s="7">
        <f t="shared" si="8"/>
        <v>8</v>
      </c>
      <c r="M19" s="5" t="s">
        <v>242</v>
      </c>
      <c r="N19" s="7">
        <f t="shared" si="9"/>
        <v>10</v>
      </c>
      <c r="O19" s="5" t="s">
        <v>245</v>
      </c>
      <c r="P19" s="7">
        <f t="shared" si="10"/>
        <v>9</v>
      </c>
      <c r="Q19" s="5" t="s">
        <v>245</v>
      </c>
      <c r="R19" s="7">
        <f t="shared" si="11"/>
        <v>9</v>
      </c>
      <c r="S19" s="8">
        <f t="shared" si="12"/>
        <v>308</v>
      </c>
      <c r="T19" s="9">
        <f t="shared" si="3"/>
        <v>7.7</v>
      </c>
      <c r="U19" s="20"/>
      <c r="V19" s="38"/>
      <c r="W19" s="99"/>
      <c r="X19" s="40"/>
      <c r="Y19" s="41"/>
      <c r="Z19" s="108" t="s">
        <v>208</v>
      </c>
    </row>
    <row r="20" spans="1:26" s="86" customFormat="1" ht="30" customHeight="1" x14ac:dyDescent="0.25">
      <c r="A20" s="11">
        <v>16</v>
      </c>
      <c r="B20" s="65" t="s">
        <v>256</v>
      </c>
      <c r="C20" s="6" t="s">
        <v>247</v>
      </c>
      <c r="D20" s="7">
        <f t="shared" si="4"/>
        <v>6</v>
      </c>
      <c r="E20" s="5" t="s">
        <v>248</v>
      </c>
      <c r="F20" s="7">
        <f t="shared" si="5"/>
        <v>4</v>
      </c>
      <c r="G20" s="5" t="s">
        <v>247</v>
      </c>
      <c r="H20" s="7">
        <f t="shared" si="6"/>
        <v>6</v>
      </c>
      <c r="I20" s="125" t="s">
        <v>244</v>
      </c>
      <c r="J20" s="7">
        <f t="shared" si="7"/>
        <v>5</v>
      </c>
      <c r="K20" s="5" t="s">
        <v>247</v>
      </c>
      <c r="L20" s="7">
        <f t="shared" si="8"/>
        <v>6</v>
      </c>
      <c r="M20" s="5" t="s">
        <v>246</v>
      </c>
      <c r="N20" s="7">
        <f t="shared" si="9"/>
        <v>7</v>
      </c>
      <c r="O20" s="5" t="s">
        <v>244</v>
      </c>
      <c r="P20" s="7">
        <f t="shared" si="10"/>
        <v>5</v>
      </c>
      <c r="Q20" s="5" t="s">
        <v>243</v>
      </c>
      <c r="R20" s="7">
        <f t="shared" si="11"/>
        <v>8</v>
      </c>
      <c r="S20" s="5">
        <f t="shared" si="12"/>
        <v>222</v>
      </c>
      <c r="T20" s="9">
        <f t="shared" si="3"/>
        <v>5.55</v>
      </c>
      <c r="U20" s="20"/>
      <c r="V20" s="38"/>
      <c r="W20" s="99"/>
      <c r="X20" s="40"/>
      <c r="Y20" s="41"/>
      <c r="Z20" s="108"/>
    </row>
    <row r="21" spans="1:26" s="86" customFormat="1" ht="30" customHeight="1" x14ac:dyDescent="0.25">
      <c r="A21" s="11">
        <v>17</v>
      </c>
      <c r="B21" s="65" t="s">
        <v>146</v>
      </c>
      <c r="C21" s="6" t="s">
        <v>247</v>
      </c>
      <c r="D21" s="7">
        <f t="shared" si="4"/>
        <v>6</v>
      </c>
      <c r="E21" s="125" t="s">
        <v>248</v>
      </c>
      <c r="F21" s="7">
        <f t="shared" si="5"/>
        <v>4</v>
      </c>
      <c r="G21" s="5" t="s">
        <v>247</v>
      </c>
      <c r="H21" s="7">
        <f t="shared" si="6"/>
        <v>6</v>
      </c>
      <c r="I21" s="5" t="s">
        <v>248</v>
      </c>
      <c r="J21" s="7">
        <f t="shared" si="7"/>
        <v>4</v>
      </c>
      <c r="K21" s="5" t="s">
        <v>246</v>
      </c>
      <c r="L21" s="7">
        <f t="shared" si="8"/>
        <v>7</v>
      </c>
      <c r="M21" s="5" t="s">
        <v>242</v>
      </c>
      <c r="N21" s="7">
        <f t="shared" si="9"/>
        <v>10</v>
      </c>
      <c r="O21" s="5" t="s">
        <v>246</v>
      </c>
      <c r="P21" s="7">
        <f t="shared" si="10"/>
        <v>7</v>
      </c>
      <c r="Q21" s="5" t="s">
        <v>245</v>
      </c>
      <c r="R21" s="7">
        <f t="shared" si="11"/>
        <v>9</v>
      </c>
      <c r="S21" s="8">
        <f t="shared" si="12"/>
        <v>234</v>
      </c>
      <c r="T21" s="9">
        <f t="shared" si="3"/>
        <v>5.85</v>
      </c>
      <c r="U21" s="20"/>
      <c r="V21" s="38"/>
      <c r="W21" s="99"/>
      <c r="X21" s="40"/>
      <c r="Y21" s="41"/>
      <c r="Z21" s="108" t="s">
        <v>209</v>
      </c>
    </row>
    <row r="22" spans="1:26" s="91" customFormat="1" ht="30" customHeight="1" x14ac:dyDescent="0.25">
      <c r="A22" s="11">
        <v>18</v>
      </c>
      <c r="B22" s="65" t="s">
        <v>147</v>
      </c>
      <c r="C22" s="128" t="s">
        <v>244</v>
      </c>
      <c r="D22" s="7">
        <f t="shared" si="4"/>
        <v>5</v>
      </c>
      <c r="E22" s="5" t="s">
        <v>248</v>
      </c>
      <c r="F22" s="7">
        <f t="shared" si="5"/>
        <v>4</v>
      </c>
      <c r="G22" s="5" t="s">
        <v>248</v>
      </c>
      <c r="H22" s="7">
        <f t="shared" si="6"/>
        <v>4</v>
      </c>
      <c r="I22" s="5" t="s">
        <v>248</v>
      </c>
      <c r="J22" s="7">
        <f t="shared" si="7"/>
        <v>4</v>
      </c>
      <c r="K22" s="5" t="s">
        <v>247</v>
      </c>
      <c r="L22" s="7">
        <f t="shared" si="8"/>
        <v>6</v>
      </c>
      <c r="M22" s="5" t="s">
        <v>242</v>
      </c>
      <c r="N22" s="7">
        <f t="shared" si="9"/>
        <v>10</v>
      </c>
      <c r="O22" s="5" t="s">
        <v>247</v>
      </c>
      <c r="P22" s="7">
        <f t="shared" si="10"/>
        <v>6</v>
      </c>
      <c r="Q22" s="5" t="s">
        <v>242</v>
      </c>
      <c r="R22" s="7">
        <f t="shared" si="11"/>
        <v>10</v>
      </c>
      <c r="S22" s="8">
        <f t="shared" si="12"/>
        <v>208</v>
      </c>
      <c r="T22" s="9">
        <f t="shared" si="3"/>
        <v>5.2</v>
      </c>
      <c r="U22" s="20"/>
      <c r="V22" s="38"/>
      <c r="W22" s="99"/>
      <c r="X22" s="40"/>
      <c r="Y22" s="41"/>
      <c r="Z22" s="108" t="s">
        <v>210</v>
      </c>
    </row>
    <row r="23" spans="1:26" s="33" customFormat="1" ht="30" customHeight="1" x14ac:dyDescent="0.3">
      <c r="A23" s="11">
        <v>19</v>
      </c>
      <c r="B23" s="65" t="s">
        <v>148</v>
      </c>
      <c r="C23" s="129" t="s">
        <v>244</v>
      </c>
      <c r="D23" s="14">
        <f>IF(C23="AA",10, IF(C23="AB",9, IF(C23="BB",8, IF(C23="BC",7,IF(C23="CC",6, IF(C23="CD",5, IF(C23="DD",4,IF(C23="F",0))))))))</f>
        <v>5</v>
      </c>
      <c r="E23" s="13" t="s">
        <v>248</v>
      </c>
      <c r="F23" s="14">
        <f>IF(E23="AA",10, IF(E23="AB",9, IF(E23="BB",8, IF(E23="BC",7,IF(E23="CC",6, IF(E23="CD",5, IF(E23="DD",4,IF(E23="F",0))))))))</f>
        <v>4</v>
      </c>
      <c r="G23" s="13" t="s">
        <v>247</v>
      </c>
      <c r="H23" s="14">
        <f>IF(G23="AA",10, IF(G23="AB",9, IF(G23="BB",8, IF(G23="BC",7,IF(G23="CC",6, IF(G23="CD",5, IF(G23="DD",4,IF(G23="F",0))))))))</f>
        <v>6</v>
      </c>
      <c r="I23" s="127" t="s">
        <v>247</v>
      </c>
      <c r="J23" s="14">
        <f>IF(I23="AA",10, IF(I23="AB",9, IF(I23="BB",8, IF(I23="BC",7,IF(I23="CC",6, IF(I23="CD",5, IF(I23="DD",4,IF(I23="F",0))))))))</f>
        <v>6</v>
      </c>
      <c r="K23" s="13" t="s">
        <v>247</v>
      </c>
      <c r="L23" s="14">
        <f>IF(K23="AA",10, IF(K23="AB",9, IF(K23="BB",8, IF(K23="BC",7,IF(K23="CC",6, IF(K23="CD",5, IF(K23="DD",4,IF(K23="F",0))))))))</f>
        <v>6</v>
      </c>
      <c r="M23" s="13" t="s">
        <v>245</v>
      </c>
      <c r="N23" s="14">
        <f>IF(M23="AA",10, IF(M23="AB",9, IF(M23="BB",8, IF(M23="BC",7,IF(M23="CC",6, IF(M23="CD",5, IF(M23="DD",4,IF(M23="F",0))))))))</f>
        <v>9</v>
      </c>
      <c r="O23" s="13" t="s">
        <v>243</v>
      </c>
      <c r="P23" s="14">
        <f>IF(O23="AA",10, IF(O23="AB",9, IF(O23="BB",8, IF(O23="BC",7,IF(O23="CC",6, IF(O23="CD",5, IF(O23="DD",4,IF(O23="F",0))))))))</f>
        <v>8</v>
      </c>
      <c r="Q23" s="13" t="s">
        <v>243</v>
      </c>
      <c r="R23" s="14">
        <f>IF(Q23="AA",10, IF(Q23="AB",9, IF(Q23="BB",8, IF(Q23="BC",7,IF(Q23="CC",6, IF(Q23="CD",5, IF(Q23="DD",4,IF(Q23="F",0))))))))</f>
        <v>8</v>
      </c>
      <c r="S23" s="16">
        <f>(D23*8+F23*8+H23*6+J23*6+L23*6+N23*2+P23*2+R23*2)</f>
        <v>230</v>
      </c>
      <c r="T23" s="17">
        <f>S23/40</f>
        <v>5.75</v>
      </c>
      <c r="U23" s="44"/>
      <c r="V23" s="46"/>
      <c r="W23" s="49"/>
      <c r="X23" s="48"/>
      <c r="Y23" s="50"/>
      <c r="Z23" s="109" t="s">
        <v>211</v>
      </c>
    </row>
    <row r="24" spans="1:26" s="33" customFormat="1" ht="30" customHeight="1" x14ac:dyDescent="0.3">
      <c r="A24" s="11">
        <v>20</v>
      </c>
      <c r="B24" s="65" t="s">
        <v>149</v>
      </c>
      <c r="C24" s="15" t="s">
        <v>248</v>
      </c>
      <c r="D24" s="14">
        <f>IF(C24="AA",10, IF(C24="AB",9, IF(C24="BB",8, IF(C24="BC",7,IF(C24="CC",6, IF(C24="CD",5, IF(C24="DD",4,IF(C24="F",0))))))))</f>
        <v>4</v>
      </c>
      <c r="E24" s="127" t="s">
        <v>10</v>
      </c>
      <c r="F24" s="14">
        <f>IF(E24="AA",10, IF(E24="AB",9, IF(E24="BB",8, IF(E24="BC",7,IF(E24="CC",6, IF(E24="CD",5, IF(E24="DD",4,IF(E24="F",0))))))))</f>
        <v>0</v>
      </c>
      <c r="G24" s="13" t="s">
        <v>248</v>
      </c>
      <c r="H24" s="14">
        <f>IF(G24="AA",10, IF(G24="AB",9, IF(G24="BB",8, IF(G24="BC",7,IF(G24="CC",6, IF(G24="CD",5, IF(G24="DD",4,IF(G24="F",0))))))))</f>
        <v>4</v>
      </c>
      <c r="I24" s="13" t="s">
        <v>244</v>
      </c>
      <c r="J24" s="14">
        <f>IF(I24="AA",10, IF(I24="AB",9, IF(I24="BB",8, IF(I24="BC",7,IF(I24="CC",6, IF(I24="CD",5, IF(I24="DD",4,IF(I24="F",0))))))))</f>
        <v>5</v>
      </c>
      <c r="K24" s="13" t="s">
        <v>246</v>
      </c>
      <c r="L24" s="14">
        <f>IF(K24="AA",10, IF(K24="AB",9, IF(K24="BB",8, IF(K24="BC",7,IF(K24="CC",6, IF(K24="CD",5, IF(K24="DD",4,IF(K24="F",0))))))))</f>
        <v>7</v>
      </c>
      <c r="M24" s="13" t="s">
        <v>242</v>
      </c>
      <c r="N24" s="14">
        <f>IF(M24="AA",10, IF(M24="AB",9, IF(M24="BB",8, IF(M24="BC",7,IF(M24="CC",6, IF(M24="CD",5, IF(M24="DD",4,IF(M24="F",0))))))))</f>
        <v>10</v>
      </c>
      <c r="O24" s="13" t="s">
        <v>243</v>
      </c>
      <c r="P24" s="14">
        <f>IF(O24="AA",10, IF(O24="AB",9, IF(O24="BB",8, IF(O24="BC",7,IF(O24="CC",6, IF(O24="CD",5, IF(O24="DD",4,IF(O24="F",0))))))))</f>
        <v>8</v>
      </c>
      <c r="Q24" s="13" t="s">
        <v>246</v>
      </c>
      <c r="R24" s="14">
        <f>IF(Q24="AA",10, IF(Q24="AB",9, IF(Q24="BB",8, IF(Q24="BC",7,IF(Q24="CC",6, IF(Q24="CD",5, IF(Q24="DD",4,IF(Q24="F",0))))))))</f>
        <v>7</v>
      </c>
      <c r="S24" s="16">
        <f>(D24*8+F24*8+H24*6+J24*6+L24*6+N24*2+P24*2+R24*2)</f>
        <v>178</v>
      </c>
      <c r="T24" s="17">
        <f>S24/40</f>
        <v>4.45</v>
      </c>
      <c r="U24" s="44"/>
      <c r="V24" s="46"/>
      <c r="W24" s="49"/>
      <c r="X24" s="48"/>
      <c r="Y24" s="50"/>
      <c r="Z24" s="109" t="s">
        <v>212</v>
      </c>
    </row>
    <row r="25" spans="1:26" s="33" customFormat="1" ht="30" customHeight="1" x14ac:dyDescent="0.3">
      <c r="A25" s="11">
        <v>21</v>
      </c>
      <c r="B25" s="65" t="s">
        <v>150</v>
      </c>
      <c r="C25" s="15" t="s">
        <v>248</v>
      </c>
      <c r="D25" s="14">
        <f>IF(C25="AA",10, IF(C25="AB",9, IF(C25="BB",8, IF(C25="BC",7,IF(C25="CC",6, IF(C25="CD",5, IF(C25="DD",4,IF(C25="F",0))))))))</f>
        <v>4</v>
      </c>
      <c r="E25" s="127" t="s">
        <v>10</v>
      </c>
      <c r="F25" s="14">
        <f>IF(E25="AA",10, IF(E25="AB",9, IF(E25="BB",8, IF(E25="BC",7,IF(E25="CC",6, IF(E25="CD",5, IF(E25="DD",4,IF(E25="F",0))))))))</f>
        <v>0</v>
      </c>
      <c r="G25" s="127" t="s">
        <v>248</v>
      </c>
      <c r="H25" s="14">
        <f>IF(G25="AA",10, IF(G25="AB",9, IF(G25="BB",8, IF(G25="BC",7,IF(G25="CC",6, IF(G25="CD",5, IF(G25="DD",4,IF(G25="F",0))))))))</f>
        <v>4</v>
      </c>
      <c r="I25" s="13" t="s">
        <v>248</v>
      </c>
      <c r="J25" s="14">
        <f>IF(I25="AA",10, IF(I25="AB",9, IF(I25="BB",8, IF(I25="BC",7,IF(I25="CC",6, IF(I25="CD",5, IF(I25="DD",4,IF(I25="F",0))))))))</f>
        <v>4</v>
      </c>
      <c r="K25" s="13" t="s">
        <v>247</v>
      </c>
      <c r="L25" s="14">
        <f>IF(K25="AA",10, IF(K25="AB",9, IF(K25="BB",8, IF(K25="BC",7,IF(K25="CC",6, IF(K25="CD",5, IF(K25="DD",4,IF(K25="F",0))))))))</f>
        <v>6</v>
      </c>
      <c r="M25" s="13" t="s">
        <v>246</v>
      </c>
      <c r="N25" s="14">
        <f>IF(M25="AA",10, IF(M25="AB",9, IF(M25="BB",8, IF(M25="BC",7,IF(M25="CC",6, IF(M25="CD",5, IF(M25="DD",4,IF(M25="F",0))))))))</f>
        <v>7</v>
      </c>
      <c r="O25" s="13" t="s">
        <v>247</v>
      </c>
      <c r="P25" s="14">
        <f>IF(O25="AA",10, IF(O25="AB",9, IF(O25="BB",8, IF(O25="BC",7,IF(O25="CC",6, IF(O25="CD",5, IF(O25="DD",4,IF(O25="F",0))))))))</f>
        <v>6</v>
      </c>
      <c r="Q25" s="13" t="s">
        <v>246</v>
      </c>
      <c r="R25" s="14">
        <f>IF(Q25="AA",10, IF(Q25="AB",9, IF(Q25="BB",8, IF(Q25="BC",7,IF(Q25="CC",6, IF(Q25="CD",5, IF(Q25="DD",4,IF(Q25="F",0))))))))</f>
        <v>7</v>
      </c>
      <c r="S25" s="16">
        <f>(D25*8+F25*8+H25*6+J25*6+L25*6+N25*2+P25*2+R25*2)</f>
        <v>156</v>
      </c>
      <c r="T25" s="17">
        <f>S25/40</f>
        <v>3.9</v>
      </c>
      <c r="U25" s="44"/>
      <c r="V25" s="46"/>
      <c r="W25" s="49"/>
      <c r="X25" s="48"/>
      <c r="Y25" s="50"/>
      <c r="Z25" s="109" t="s">
        <v>213</v>
      </c>
    </row>
    <row r="26" spans="1:26" s="33" customFormat="1" ht="24.95" customHeight="1" x14ac:dyDescent="0.3">
      <c r="A26" s="20"/>
      <c r="B26" s="98"/>
      <c r="C26" s="44"/>
      <c r="D26" s="45"/>
      <c r="E26" s="60"/>
      <c r="F26" s="45"/>
      <c r="G26" s="60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46"/>
      <c r="T26" s="47"/>
      <c r="U26" s="44"/>
      <c r="V26" s="46"/>
      <c r="W26" s="49"/>
      <c r="X26" s="48"/>
      <c r="Y26" s="50"/>
      <c r="Z26" s="104"/>
    </row>
    <row r="27" spans="1:26" s="33" customFormat="1" ht="24.95" customHeight="1" x14ac:dyDescent="0.3">
      <c r="A27" s="20"/>
      <c r="B27" s="98"/>
      <c r="C27" s="44"/>
      <c r="D27" s="45"/>
      <c r="E27" s="60"/>
      <c r="F27" s="45"/>
      <c r="G27" s="60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6"/>
      <c r="T27" s="47"/>
      <c r="U27" s="44"/>
      <c r="V27" s="46"/>
      <c r="W27" s="49"/>
      <c r="X27" s="48"/>
      <c r="Y27" s="50"/>
      <c r="Z27" s="104"/>
    </row>
    <row r="28" spans="1:26" s="33" customFormat="1" ht="24.95" customHeight="1" x14ac:dyDescent="0.3">
      <c r="A28" s="20"/>
      <c r="B28" s="139" t="s">
        <v>136</v>
      </c>
      <c r="C28" s="156" t="s">
        <v>260</v>
      </c>
      <c r="D28" s="156"/>
      <c r="E28" s="156"/>
      <c r="F28" s="45"/>
      <c r="G28" s="60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6"/>
      <c r="T28" s="47"/>
      <c r="U28" s="44"/>
      <c r="V28" s="46"/>
      <c r="W28" s="49"/>
      <c r="X28" s="48"/>
      <c r="Y28" s="50"/>
      <c r="Z28" s="104"/>
    </row>
    <row r="29" spans="1:26" s="33" customFormat="1" ht="24.95" customHeight="1" x14ac:dyDescent="0.3">
      <c r="A29" s="20"/>
      <c r="B29" s="98"/>
      <c r="C29" s="44"/>
      <c r="D29" s="45"/>
      <c r="E29" s="60"/>
      <c r="F29" s="45"/>
      <c r="G29" s="60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6"/>
      <c r="T29" s="47"/>
      <c r="U29" s="44"/>
      <c r="V29" s="46"/>
      <c r="W29" s="49"/>
      <c r="X29" s="48"/>
      <c r="Y29" s="50"/>
      <c r="Z29" s="104"/>
    </row>
    <row r="30" spans="1:26" s="33" customFormat="1" ht="24.95" customHeight="1" x14ac:dyDescent="0.3">
      <c r="A30" s="20"/>
      <c r="B30" s="98"/>
      <c r="C30" s="44"/>
      <c r="D30" s="45"/>
      <c r="E30" s="60"/>
      <c r="F30" s="45"/>
      <c r="G30" s="60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6"/>
      <c r="T30" s="47"/>
      <c r="U30" s="44"/>
      <c r="V30" s="46"/>
      <c r="W30" s="49"/>
      <c r="X30" s="48"/>
      <c r="Y30" s="50"/>
      <c r="Z30" s="104"/>
    </row>
    <row r="31" spans="1:26" s="33" customFormat="1" ht="24.95" customHeight="1" x14ac:dyDescent="0.3">
      <c r="A31" s="20"/>
      <c r="B31" s="98"/>
      <c r="C31" s="44"/>
      <c r="D31" s="45"/>
      <c r="E31" s="60"/>
      <c r="F31" s="45"/>
      <c r="G31" s="60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45"/>
      <c r="S31" s="46"/>
      <c r="T31" s="47"/>
      <c r="U31" s="44"/>
      <c r="V31" s="46"/>
      <c r="W31" s="49"/>
      <c r="X31" s="48"/>
      <c r="Y31" s="50"/>
      <c r="Z31" s="104"/>
    </row>
    <row r="32" spans="1:26" s="58" customFormat="1" ht="24.95" customHeight="1" x14ac:dyDescent="0.25">
      <c r="A32" s="105"/>
      <c r="B32" s="105" t="s">
        <v>88</v>
      </c>
      <c r="C32" s="105"/>
      <c r="D32" s="105"/>
      <c r="E32" s="105"/>
      <c r="F32" s="105"/>
      <c r="G32" s="105"/>
      <c r="H32" s="105"/>
      <c r="I32" s="105"/>
      <c r="J32" s="105"/>
      <c r="K32" s="105" t="s">
        <v>115</v>
      </c>
      <c r="L32" s="105"/>
      <c r="M32" s="105"/>
      <c r="P32" s="105" t="s">
        <v>110</v>
      </c>
      <c r="Q32" s="105"/>
      <c r="R32" s="105"/>
      <c r="S32" s="105" t="s">
        <v>89</v>
      </c>
      <c r="T32" s="105"/>
      <c r="V32" s="105"/>
      <c r="W32" s="105"/>
      <c r="Z32" s="105"/>
    </row>
    <row r="33" spans="1:28" s="18" customFormat="1" ht="24.95" customHeight="1" x14ac:dyDescent="0.35">
      <c r="A33" s="158" t="s">
        <v>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55"/>
      <c r="Z33" s="55"/>
    </row>
    <row r="34" spans="1:28" s="4" customFormat="1" ht="24.95" customHeight="1" x14ac:dyDescent="0.3">
      <c r="A34" s="159" t="s">
        <v>264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60"/>
      <c r="V34" s="160"/>
      <c r="W34" s="160"/>
      <c r="X34" s="160"/>
      <c r="Y34" s="56"/>
      <c r="Z34" s="56"/>
    </row>
    <row r="35" spans="1:28" ht="24.95" customHeight="1" x14ac:dyDescent="0.25">
      <c r="A35" s="163" t="s">
        <v>6</v>
      </c>
      <c r="B35" s="163" t="s">
        <v>0</v>
      </c>
      <c r="C35" s="161" t="s">
        <v>76</v>
      </c>
      <c r="D35" s="162"/>
      <c r="E35" s="161" t="s">
        <v>77</v>
      </c>
      <c r="F35" s="162"/>
      <c r="G35" s="161" t="s">
        <v>78</v>
      </c>
      <c r="H35" s="162"/>
      <c r="I35" s="161" t="s">
        <v>79</v>
      </c>
      <c r="J35" s="162"/>
      <c r="K35" s="161" t="s">
        <v>18</v>
      </c>
      <c r="L35" s="162"/>
      <c r="M35" s="161" t="s">
        <v>81</v>
      </c>
      <c r="N35" s="162"/>
      <c r="O35" s="161" t="s">
        <v>80</v>
      </c>
      <c r="P35" s="162"/>
      <c r="Q35" s="161" t="s">
        <v>92</v>
      </c>
      <c r="R35" s="162"/>
      <c r="S35" s="161" t="s">
        <v>4</v>
      </c>
      <c r="T35" s="162"/>
      <c r="U35" s="80"/>
      <c r="V35" s="80"/>
      <c r="W35" s="80"/>
      <c r="X35" s="80"/>
      <c r="Y35" s="80"/>
      <c r="Z35" s="94"/>
    </row>
    <row r="36" spans="1:28" ht="45.75" customHeight="1" x14ac:dyDescent="0.25">
      <c r="A36" s="164"/>
      <c r="B36" s="164"/>
      <c r="C36" s="157" t="s">
        <v>82</v>
      </c>
      <c r="D36" s="157"/>
      <c r="E36" s="157" t="s">
        <v>83</v>
      </c>
      <c r="F36" s="157"/>
      <c r="G36" s="157" t="s">
        <v>84</v>
      </c>
      <c r="H36" s="157"/>
      <c r="I36" s="157" t="s">
        <v>85</v>
      </c>
      <c r="J36" s="157"/>
      <c r="K36" s="157" t="s">
        <v>23</v>
      </c>
      <c r="L36" s="157"/>
      <c r="M36" s="165" t="s">
        <v>86</v>
      </c>
      <c r="N36" s="166"/>
      <c r="O36" s="157" t="s">
        <v>87</v>
      </c>
      <c r="P36" s="157"/>
      <c r="Q36" s="157" t="s">
        <v>90</v>
      </c>
      <c r="R36" s="157"/>
      <c r="S36" s="83" t="s">
        <v>1</v>
      </c>
      <c r="T36" s="2" t="s">
        <v>2</v>
      </c>
      <c r="U36" s="81"/>
      <c r="V36" s="81"/>
      <c r="W36" s="81"/>
      <c r="X36" s="81"/>
      <c r="Y36" s="80"/>
      <c r="Z36" s="94"/>
    </row>
    <row r="37" spans="1:28" s="86" customFormat="1" ht="30" customHeight="1" x14ac:dyDescent="0.3">
      <c r="A37" s="11">
        <v>21</v>
      </c>
      <c r="B37" s="65" t="s">
        <v>151</v>
      </c>
      <c r="C37" s="15" t="s">
        <v>248</v>
      </c>
      <c r="D37" s="14">
        <f t="shared" ref="D37:D39" si="20">IF(C37="AA",10, IF(C37="AB",9, IF(C37="BB",8, IF(C37="BC",7,IF(C37="CC",6, IF(C37="CD",5, IF(C37="DD",4,IF(C37="F",0))))))))</f>
        <v>4</v>
      </c>
      <c r="E37" s="127" t="s">
        <v>10</v>
      </c>
      <c r="F37" s="14">
        <f t="shared" ref="F37:F39" si="21">IF(E37="AA",10, IF(E37="AB",9, IF(E37="BB",8, IF(E37="BC",7,IF(E37="CC",6, IF(E37="CD",5, IF(E37="DD",4,IF(E37="F",0))))))))</f>
        <v>0</v>
      </c>
      <c r="G37" s="127" t="s">
        <v>10</v>
      </c>
      <c r="H37" s="14">
        <f t="shared" ref="H37:H39" si="22">IF(G37="AA",10, IF(G37="AB",9, IF(G37="BB",8, IF(G37="BC",7,IF(G37="CC",6, IF(G37="CD",5, IF(G37="DD",4,IF(G37="F",0))))))))</f>
        <v>0</v>
      </c>
      <c r="I37" s="13" t="s">
        <v>248</v>
      </c>
      <c r="J37" s="14">
        <f t="shared" ref="J37:J39" si="23">IF(I37="AA",10, IF(I37="AB",9, IF(I37="BB",8, IF(I37="BC",7,IF(I37="CC",6, IF(I37="CD",5, IF(I37="DD",4,IF(I37="F",0))))))))</f>
        <v>4</v>
      </c>
      <c r="K37" s="13" t="s">
        <v>248</v>
      </c>
      <c r="L37" s="14">
        <f t="shared" ref="L37:L39" si="24">IF(K37="AA",10, IF(K37="AB",9, IF(K37="BB",8, IF(K37="BC",7,IF(K37="CC",6, IF(K37="CD",5, IF(K37="DD",4,IF(K37="F",0))))))))</f>
        <v>4</v>
      </c>
      <c r="M37" s="13" t="s">
        <v>247</v>
      </c>
      <c r="N37" s="14">
        <f t="shared" ref="N37:N39" si="25">IF(M37="AA",10, IF(M37="AB",9, IF(M37="BB",8, IF(M37="BC",7,IF(M37="CC",6, IF(M37="CD",5, IF(M37="DD",4,IF(M37="F",0))))))))</f>
        <v>6</v>
      </c>
      <c r="O37" s="13" t="s">
        <v>248</v>
      </c>
      <c r="P37" s="14">
        <f t="shared" ref="P37:P39" si="26">IF(O37="AA",10, IF(O37="AB",9, IF(O37="BB",8, IF(O37="BC",7,IF(O37="CC",6, IF(O37="CD",5, IF(O37="DD",4,IF(O37="F",0))))))))</f>
        <v>4</v>
      </c>
      <c r="Q37" s="13" t="s">
        <v>246</v>
      </c>
      <c r="R37" s="14">
        <f t="shared" ref="R37:R39" si="27">IF(Q37="AA",10, IF(Q37="AB",9, IF(Q37="BB",8, IF(Q37="BC",7,IF(Q37="CC",6, IF(Q37="CD",5, IF(Q37="DD",4,IF(Q37="F",0))))))))</f>
        <v>7</v>
      </c>
      <c r="S37" s="16">
        <f t="shared" ref="S37:S39" si="28">(D37*8+F37*8+H37*6+J37*6+L37*6+N37*2+P37*2+R37*2)</f>
        <v>114</v>
      </c>
      <c r="T37" s="17">
        <f t="shared" ref="T37" si="29">S37/40</f>
        <v>2.85</v>
      </c>
      <c r="U37" s="110"/>
      <c r="V37" s="46"/>
      <c r="W37" s="48"/>
      <c r="X37" s="48"/>
      <c r="Y37" s="50"/>
      <c r="Z37" s="109" t="s">
        <v>214</v>
      </c>
    </row>
    <row r="38" spans="1:28" s="86" customFormat="1" ht="30" customHeight="1" x14ac:dyDescent="0.25">
      <c r="A38" s="11">
        <v>22</v>
      </c>
      <c r="B38" s="65" t="s">
        <v>152</v>
      </c>
      <c r="C38" s="6" t="s">
        <v>243</v>
      </c>
      <c r="D38" s="7">
        <f t="shared" si="20"/>
        <v>8</v>
      </c>
      <c r="E38" s="125" t="s">
        <v>248</v>
      </c>
      <c r="F38" s="7">
        <f t="shared" ref="F38" si="30">IF(E38="AA",10, IF(E38="AB",9, IF(E38="BB",8, IF(E38="BC",7,IF(E38="CC",6, IF(E38="CD",5, IF(E38="DD",4,IF(E38="F",0))))))))</f>
        <v>4</v>
      </c>
      <c r="G38" s="5" t="s">
        <v>247</v>
      </c>
      <c r="H38" s="7">
        <f t="shared" si="22"/>
        <v>6</v>
      </c>
      <c r="I38" s="5" t="s">
        <v>246</v>
      </c>
      <c r="J38" s="7">
        <f t="shared" si="23"/>
        <v>7</v>
      </c>
      <c r="K38" s="5" t="s">
        <v>247</v>
      </c>
      <c r="L38" s="7">
        <f t="shared" si="24"/>
        <v>6</v>
      </c>
      <c r="M38" s="5" t="s">
        <v>247</v>
      </c>
      <c r="N38" s="7">
        <f t="shared" si="25"/>
        <v>6</v>
      </c>
      <c r="O38" s="5" t="s">
        <v>243</v>
      </c>
      <c r="P38" s="7">
        <f t="shared" si="26"/>
        <v>8</v>
      </c>
      <c r="Q38" s="5" t="s">
        <v>245</v>
      </c>
      <c r="R38" s="7">
        <f t="shared" si="27"/>
        <v>9</v>
      </c>
      <c r="S38" s="8">
        <f t="shared" si="28"/>
        <v>256</v>
      </c>
      <c r="T38" s="9">
        <f t="shared" ref="T38:T39" si="31">S38/40</f>
        <v>6.4</v>
      </c>
      <c r="U38" s="38"/>
      <c r="V38" s="38"/>
      <c r="W38" s="40"/>
      <c r="X38" s="99"/>
      <c r="Y38" s="41"/>
      <c r="Z38" s="108" t="s">
        <v>215</v>
      </c>
    </row>
    <row r="39" spans="1:28" s="86" customFormat="1" ht="30" customHeight="1" x14ac:dyDescent="0.25">
      <c r="A39" s="11">
        <v>23</v>
      </c>
      <c r="B39" s="65" t="s">
        <v>153</v>
      </c>
      <c r="C39" s="125" t="s">
        <v>247</v>
      </c>
      <c r="D39" s="7">
        <f t="shared" si="20"/>
        <v>6</v>
      </c>
      <c r="E39" s="125" t="s">
        <v>10</v>
      </c>
      <c r="F39" s="7">
        <f t="shared" si="21"/>
        <v>0</v>
      </c>
      <c r="G39" s="125" t="s">
        <v>10</v>
      </c>
      <c r="H39" s="7">
        <f t="shared" si="22"/>
        <v>0</v>
      </c>
      <c r="I39" s="125" t="s">
        <v>10</v>
      </c>
      <c r="J39" s="7">
        <f t="shared" si="23"/>
        <v>0</v>
      </c>
      <c r="K39" s="125" t="s">
        <v>244</v>
      </c>
      <c r="L39" s="7">
        <f t="shared" si="24"/>
        <v>5</v>
      </c>
      <c r="M39" s="5" t="s">
        <v>246</v>
      </c>
      <c r="N39" s="7">
        <f t="shared" si="25"/>
        <v>7</v>
      </c>
      <c r="O39" s="5" t="s">
        <v>243</v>
      </c>
      <c r="P39" s="7">
        <f t="shared" si="26"/>
        <v>8</v>
      </c>
      <c r="Q39" s="5" t="s">
        <v>246</v>
      </c>
      <c r="R39" s="7">
        <f t="shared" si="27"/>
        <v>7</v>
      </c>
      <c r="S39" s="8">
        <f t="shared" si="28"/>
        <v>122</v>
      </c>
      <c r="T39" s="9">
        <f t="shared" si="31"/>
        <v>3.05</v>
      </c>
      <c r="U39" s="111"/>
      <c r="V39" s="38"/>
      <c r="W39" s="40"/>
      <c r="X39" s="40"/>
      <c r="Y39" s="41"/>
      <c r="Z39" s="66" t="s">
        <v>216</v>
      </c>
    </row>
    <row r="40" spans="1:28" s="92" customFormat="1" ht="30" customHeight="1" x14ac:dyDescent="0.35">
      <c r="A40" s="11">
        <v>24</v>
      </c>
      <c r="B40" s="5" t="s">
        <v>251</v>
      </c>
      <c r="C40" s="5" t="s">
        <v>248</v>
      </c>
      <c r="D40" s="7">
        <f t="shared" ref="D40:R41" si="32">IF(C40="AA",10, IF(C40="AB",9, IF(C40="BB",8, IF(C40="BC",7,IF(C40="CC",6, IF(C40="CD",5, IF(C40="DD",4,IF(C40="F",0))))))))</f>
        <v>4</v>
      </c>
      <c r="E40" s="125" t="s">
        <v>10</v>
      </c>
      <c r="F40" s="7">
        <f t="shared" si="32"/>
        <v>0</v>
      </c>
      <c r="G40" s="5" t="s">
        <v>248</v>
      </c>
      <c r="H40" s="7">
        <f t="shared" si="32"/>
        <v>4</v>
      </c>
      <c r="I40" s="5" t="s">
        <v>248</v>
      </c>
      <c r="J40" s="7">
        <f t="shared" si="32"/>
        <v>4</v>
      </c>
      <c r="K40" s="5" t="s">
        <v>244</v>
      </c>
      <c r="L40" s="7">
        <f t="shared" si="32"/>
        <v>5</v>
      </c>
      <c r="M40" s="5" t="s">
        <v>244</v>
      </c>
      <c r="N40" s="7">
        <f t="shared" si="32"/>
        <v>5</v>
      </c>
      <c r="O40" s="5" t="s">
        <v>247</v>
      </c>
      <c r="P40" s="7">
        <f t="shared" si="32"/>
        <v>6</v>
      </c>
      <c r="Q40" s="5" t="s">
        <v>248</v>
      </c>
      <c r="R40" s="7">
        <f t="shared" si="32"/>
        <v>4</v>
      </c>
      <c r="S40" s="5">
        <f t="shared" ref="S40:S41" si="33">(D40*8+F40*8+H40*6+J40*6+L40*6+N40*2+P40*2+R40*2)</f>
        <v>140</v>
      </c>
      <c r="T40" s="9">
        <f t="shared" ref="T40:T41" si="34">S40/40</f>
        <v>3.5</v>
      </c>
      <c r="U40" s="107"/>
      <c r="V40" s="107"/>
      <c r="W40" s="107"/>
      <c r="X40" s="106"/>
      <c r="Y40" s="107"/>
      <c r="Z40" s="112" t="s">
        <v>253</v>
      </c>
      <c r="AA40" s="106"/>
      <c r="AB40" s="106"/>
    </row>
    <row r="41" spans="1:28" s="86" customFormat="1" ht="30" customHeight="1" x14ac:dyDescent="0.25">
      <c r="A41" s="11">
        <v>25</v>
      </c>
      <c r="B41" s="5" t="s">
        <v>178</v>
      </c>
      <c r="C41" s="125" t="s">
        <v>10</v>
      </c>
      <c r="D41" s="7">
        <f t="shared" si="32"/>
        <v>0</v>
      </c>
      <c r="E41" s="125" t="s">
        <v>10</v>
      </c>
      <c r="F41" s="7">
        <f t="shared" si="32"/>
        <v>0</v>
      </c>
      <c r="G41" s="125" t="s">
        <v>10</v>
      </c>
      <c r="H41" s="7">
        <f t="shared" si="32"/>
        <v>0</v>
      </c>
      <c r="I41" s="5"/>
      <c r="J41" s="7" t="b">
        <f t="shared" si="32"/>
        <v>0</v>
      </c>
      <c r="K41" s="5"/>
      <c r="L41" s="7" t="b">
        <f t="shared" si="32"/>
        <v>0</v>
      </c>
      <c r="M41" s="5"/>
      <c r="N41" s="7" t="b">
        <f t="shared" si="32"/>
        <v>0</v>
      </c>
      <c r="O41" s="5"/>
      <c r="P41" s="7" t="b">
        <f t="shared" si="32"/>
        <v>0</v>
      </c>
      <c r="Q41" s="5"/>
      <c r="R41" s="7" t="b">
        <f t="shared" si="32"/>
        <v>0</v>
      </c>
      <c r="S41" s="5">
        <f t="shared" si="33"/>
        <v>0</v>
      </c>
      <c r="T41" s="9">
        <f t="shared" si="34"/>
        <v>0</v>
      </c>
      <c r="U41" s="63"/>
      <c r="V41" s="63"/>
      <c r="W41" s="63"/>
      <c r="X41" s="63"/>
      <c r="Y41" s="63"/>
      <c r="Z41" s="113" t="s">
        <v>252</v>
      </c>
      <c r="AA41" s="63"/>
      <c r="AB41" s="63"/>
    </row>
    <row r="53" spans="1:32" s="57" customFormat="1" ht="24.95" customHeight="1" x14ac:dyDescent="0.25">
      <c r="A53" s="58"/>
      <c r="B53" s="58" t="s">
        <v>88</v>
      </c>
      <c r="C53" s="58"/>
      <c r="D53" s="58"/>
      <c r="E53" s="58"/>
      <c r="F53" s="58"/>
      <c r="G53" s="58"/>
      <c r="H53" s="58"/>
      <c r="I53" s="58"/>
      <c r="J53" s="58" t="s">
        <v>114</v>
      </c>
      <c r="K53" s="58"/>
      <c r="L53" s="58"/>
      <c r="P53" s="58" t="s">
        <v>110</v>
      </c>
      <c r="Q53" s="58"/>
      <c r="R53" s="58"/>
      <c r="S53" s="58" t="s">
        <v>111</v>
      </c>
      <c r="T53" s="58"/>
      <c r="V53" s="58"/>
      <c r="W53" s="58"/>
      <c r="Z53" s="58"/>
      <c r="AA53" s="58"/>
      <c r="AB53" s="58"/>
      <c r="AC53" s="58"/>
      <c r="AD53" s="58"/>
      <c r="AE53" s="58"/>
      <c r="AF53" s="58"/>
    </row>
  </sheetData>
  <mergeCells count="43">
    <mergeCell ref="I36:J36"/>
    <mergeCell ref="K36:L36"/>
    <mergeCell ref="M36:N36"/>
    <mergeCell ref="O36:P36"/>
    <mergeCell ref="Q36:R36"/>
    <mergeCell ref="A33:X33"/>
    <mergeCell ref="A34:X34"/>
    <mergeCell ref="A35:A36"/>
    <mergeCell ref="B35:B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36:D36"/>
    <mergeCell ref="E36:F36"/>
    <mergeCell ref="G36:H36"/>
    <mergeCell ref="C4:D4"/>
    <mergeCell ref="E4:F4"/>
    <mergeCell ref="G4:H4"/>
    <mergeCell ref="M4:N4"/>
    <mergeCell ref="M5:N5"/>
    <mergeCell ref="I4:J4"/>
    <mergeCell ref="C28:E28"/>
    <mergeCell ref="Q5:R5"/>
    <mergeCell ref="A2:X2"/>
    <mergeCell ref="A3:X3"/>
    <mergeCell ref="K4:L4"/>
    <mergeCell ref="O4:P4"/>
    <mergeCell ref="Q4:R4"/>
    <mergeCell ref="S4:T4"/>
    <mergeCell ref="C5:D5"/>
    <mergeCell ref="E5:F5"/>
    <mergeCell ref="G5:H5"/>
    <mergeCell ref="I5:J5"/>
    <mergeCell ref="K5:L5"/>
    <mergeCell ref="O5:P5"/>
    <mergeCell ref="A4:A5"/>
    <mergeCell ref="B4:B5"/>
  </mergeCells>
  <dataValidations count="1">
    <dataValidation type="textLength" operator="greaterThan" showInputMessage="1" showErrorMessage="1" errorTitle="Grade Point" error="Dont Change." promptTitle="Grade Point" prompt="This is Grade Point obtained" sqref="H37:H41 P37:P41 R37:R41 L37:L41 N37:N41 J37:J41 D37:D41 F37:F41 J6:J31 N6:N31 L6:L31 P6:P31 R6:R31 F6:F31 H6:H31 D6:D27 D29:D31">
      <formula1>10</formula1>
    </dataValidation>
  </dataValidations>
  <pageMargins left="0.51181102362204722" right="0" top="0.23622047244094491" bottom="0" header="0" footer="0"/>
  <pageSetup paperSize="5" scale="67" orientation="landscape" r:id="rId1"/>
  <rowBreaks count="1" manualBreakCount="1">
    <brk id="3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view="pageBreakPreview" topLeftCell="A2" zoomScale="63" zoomScaleNormal="85" zoomScaleSheetLayoutView="63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J25" sqref="J25"/>
    </sheetView>
  </sheetViews>
  <sheetFormatPr defaultRowHeight="15" x14ac:dyDescent="0.25"/>
  <cols>
    <col min="1" max="1" width="8.42578125" customWidth="1"/>
    <col min="2" max="2" width="19.5703125" customWidth="1"/>
    <col min="3" max="3" width="9.140625" customWidth="1"/>
    <col min="4" max="4" width="15.42578125" customWidth="1"/>
    <col min="5" max="5" width="9.28515625" customWidth="1"/>
    <col min="6" max="6" width="15.5703125" customWidth="1"/>
    <col min="7" max="7" width="9.28515625" customWidth="1"/>
    <col min="8" max="8" width="12" customWidth="1"/>
    <col min="9" max="9" width="8.5703125" customWidth="1"/>
    <col min="10" max="10" width="12.42578125" customWidth="1"/>
    <col min="11" max="11" width="9.5703125" customWidth="1"/>
    <col min="12" max="12" width="12.7109375" customWidth="1"/>
    <col min="13" max="13" width="9.5703125" customWidth="1"/>
    <col min="14" max="14" width="12.85546875" customWidth="1"/>
    <col min="15" max="15" width="9" customWidth="1"/>
    <col min="16" max="16" width="12.7109375" customWidth="1"/>
    <col min="17" max="17" width="8.85546875" customWidth="1"/>
    <col min="18" max="18" width="12.42578125" customWidth="1"/>
    <col min="19" max="19" width="10" customWidth="1"/>
    <col min="20" max="20" width="10.28515625" customWidth="1"/>
    <col min="21" max="21" width="0.140625" customWidth="1"/>
    <col min="22" max="22" width="8.5703125" hidden="1" customWidth="1"/>
    <col min="23" max="25" width="9.85546875" hidden="1" customWidth="1"/>
    <col min="26" max="26" width="36.140625" customWidth="1"/>
  </cols>
  <sheetData>
    <row r="1" spans="1:27" hidden="1" x14ac:dyDescent="0.25">
      <c r="B1" t="s">
        <v>106</v>
      </c>
      <c r="C1" t="s">
        <v>97</v>
      </c>
      <c r="E1" t="s">
        <v>98</v>
      </c>
      <c r="G1" t="s">
        <v>99</v>
      </c>
      <c r="I1" t="s">
        <v>100</v>
      </c>
      <c r="K1" t="s">
        <v>101</v>
      </c>
      <c r="M1" t="s">
        <v>10</v>
      </c>
      <c r="O1" t="s">
        <v>102</v>
      </c>
      <c r="Q1" t="s">
        <v>103</v>
      </c>
      <c r="T1" t="s">
        <v>2</v>
      </c>
      <c r="Y1" t="s">
        <v>3</v>
      </c>
      <c r="Z1" t="s">
        <v>105</v>
      </c>
    </row>
    <row r="2" spans="1:27" s="18" customFormat="1" ht="24" customHeight="1" x14ac:dyDescent="0.35">
      <c r="A2" s="158" t="s">
        <v>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59"/>
      <c r="Z2" s="59"/>
      <c r="AA2" s="59"/>
    </row>
    <row r="3" spans="1:27" s="4" customFormat="1" ht="18.75" x14ac:dyDescent="0.3">
      <c r="A3" s="151" t="s">
        <v>255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  <c r="V3" s="152"/>
      <c r="W3" s="152"/>
      <c r="X3" s="152"/>
      <c r="Y3" s="152"/>
      <c r="Z3" s="36"/>
      <c r="AA3" s="36"/>
    </row>
    <row r="4" spans="1:27" ht="24" customHeight="1" x14ac:dyDescent="0.3">
      <c r="A4" s="174" t="s">
        <v>6</v>
      </c>
      <c r="B4" s="176" t="s">
        <v>0</v>
      </c>
      <c r="C4" s="167" t="s">
        <v>62</v>
      </c>
      <c r="D4" s="168"/>
      <c r="E4" s="167" t="s">
        <v>63</v>
      </c>
      <c r="F4" s="168"/>
      <c r="G4" s="167" t="s">
        <v>64</v>
      </c>
      <c r="H4" s="168"/>
      <c r="I4" s="167" t="s">
        <v>65</v>
      </c>
      <c r="J4" s="168"/>
      <c r="K4" s="172" t="s">
        <v>66</v>
      </c>
      <c r="L4" s="173"/>
      <c r="M4" s="167" t="s">
        <v>67</v>
      </c>
      <c r="N4" s="168"/>
      <c r="O4" s="167" t="s">
        <v>68</v>
      </c>
      <c r="P4" s="168"/>
      <c r="Q4" s="167" t="s">
        <v>69</v>
      </c>
      <c r="R4" s="168"/>
      <c r="S4" s="167" t="s">
        <v>4</v>
      </c>
      <c r="T4" s="168"/>
      <c r="U4" s="42"/>
      <c r="V4" s="42"/>
      <c r="W4" s="42"/>
      <c r="X4" s="42"/>
      <c r="Y4" s="42"/>
      <c r="Z4" s="4"/>
      <c r="AA4" s="4"/>
    </row>
    <row r="5" spans="1:27" ht="73.5" customHeight="1" x14ac:dyDescent="0.3">
      <c r="A5" s="175"/>
      <c r="B5" s="177"/>
      <c r="C5" s="169" t="s">
        <v>91</v>
      </c>
      <c r="D5" s="169"/>
      <c r="E5" s="169" t="s">
        <v>70</v>
      </c>
      <c r="F5" s="169"/>
      <c r="G5" s="169" t="s">
        <v>71</v>
      </c>
      <c r="H5" s="169"/>
      <c r="I5" s="169" t="s">
        <v>72</v>
      </c>
      <c r="J5" s="169"/>
      <c r="K5" s="169" t="s">
        <v>23</v>
      </c>
      <c r="L5" s="169"/>
      <c r="M5" s="169" t="s">
        <v>73</v>
      </c>
      <c r="N5" s="169"/>
      <c r="O5" s="169" t="s">
        <v>74</v>
      </c>
      <c r="P5" s="169"/>
      <c r="Q5" s="169" t="s">
        <v>75</v>
      </c>
      <c r="R5" s="169"/>
      <c r="S5" s="3" t="s">
        <v>1</v>
      </c>
      <c r="T5" s="3" t="s">
        <v>2</v>
      </c>
      <c r="U5" s="100"/>
      <c r="V5" s="100"/>
      <c r="W5" s="100"/>
      <c r="X5" s="100"/>
      <c r="Y5" s="42"/>
      <c r="Z5" s="4"/>
      <c r="AA5" s="4"/>
    </row>
    <row r="6" spans="1:27" s="86" customFormat="1" ht="30" customHeight="1" x14ac:dyDescent="0.3">
      <c r="A6" s="11">
        <v>1</v>
      </c>
      <c r="B6" s="65" t="s">
        <v>154</v>
      </c>
      <c r="C6" s="129" t="s">
        <v>247</v>
      </c>
      <c r="D6" s="14">
        <f t="shared" ref="D6:D8" si="0">IF(C6="AA",10, IF(C6="AB",9, IF(C6="BB",8, IF(C6="BC",7,IF(C6="CC",6, IF(C6="CD",5, IF(C6="DD",4,IF(C6="F",0))))))))</f>
        <v>6</v>
      </c>
      <c r="E6" s="13" t="s">
        <v>244</v>
      </c>
      <c r="F6" s="14">
        <f t="shared" ref="F6:F8" si="1">IF(E6="AA",10, IF(E6="AB",9, IF(E6="BB",8, IF(E6="BC",7,IF(E6="CC",6, IF(E6="CD",5, IF(E6="DD",4,IF(E6="F",0))))))))</f>
        <v>5</v>
      </c>
      <c r="G6" s="127" t="s">
        <v>248</v>
      </c>
      <c r="H6" s="14">
        <f t="shared" ref="H6:H8" si="2">IF(G6="AA",10, IF(G6="AB",9, IF(G6="BB",8, IF(G6="BC",7,IF(G6="CC",6, IF(G6="CD",5, IF(G6="DD",4,IF(G6="F",0))))))))</f>
        <v>4</v>
      </c>
      <c r="I6" s="13" t="s">
        <v>248</v>
      </c>
      <c r="J6" s="14">
        <f t="shared" ref="J6:J8" si="3">IF(I6="AA",10, IF(I6="AB",9, IF(I6="BB",8, IF(I6="BC",7,IF(I6="CC",6, IF(I6="CD",5, IF(I6="DD",4,IF(I6="F",0))))))))</f>
        <v>4</v>
      </c>
      <c r="K6" s="13" t="s">
        <v>247</v>
      </c>
      <c r="L6" s="14">
        <f t="shared" ref="L6:L8" si="4">IF(K6="AA",10, IF(K6="AB",9, IF(K6="BB",8, IF(K6="BC",7,IF(K6="CC",6, IF(K6="CD",5, IF(K6="DD",4,IF(K6="F",0))))))))</f>
        <v>6</v>
      </c>
      <c r="M6" s="13" t="s">
        <v>245</v>
      </c>
      <c r="N6" s="14">
        <f t="shared" ref="N6:P8" si="5">IF(M6="AA",10, IF(M6="AB",9, IF(M6="BB",8, IF(M6="BC",7,IF(M6="CC",6, IF(M6="CD",5, IF(M6="DD",4,IF(M6="F",0))))))))</f>
        <v>9</v>
      </c>
      <c r="O6" s="13" t="s">
        <v>246</v>
      </c>
      <c r="P6" s="14">
        <f t="shared" si="5"/>
        <v>7</v>
      </c>
      <c r="Q6" s="13" t="s">
        <v>245</v>
      </c>
      <c r="R6" s="14">
        <f t="shared" ref="R6:R8" si="6">IF(Q6="AA",10, IF(Q6="AB",9, IF(Q6="BB",8, IF(Q6="BC",7,IF(Q6="CC",6, IF(Q6="CD",5, IF(Q6="DD",4,IF(Q6="F",0))))))))</f>
        <v>9</v>
      </c>
      <c r="S6" s="16">
        <f t="shared" ref="S6:S7" si="7">(D6*8+F6*6+H6*6+J6*8+L6*6+N6*2+P6*2+R6*2)</f>
        <v>220</v>
      </c>
      <c r="T6" s="17">
        <f t="shared" ref="T6:T7" si="8">S6/40</f>
        <v>5.5</v>
      </c>
      <c r="U6" s="44"/>
      <c r="V6" s="46"/>
      <c r="W6" s="49"/>
      <c r="X6" s="49"/>
      <c r="Y6" s="50"/>
      <c r="Z6" s="114" t="s">
        <v>217</v>
      </c>
      <c r="AA6" s="88"/>
    </row>
    <row r="7" spans="1:27" s="86" customFormat="1" ht="30" customHeight="1" x14ac:dyDescent="0.3">
      <c r="A7" s="11">
        <v>2</v>
      </c>
      <c r="B7" s="65" t="s">
        <v>155</v>
      </c>
      <c r="C7" s="129" t="s">
        <v>248</v>
      </c>
      <c r="D7" s="14">
        <f t="shared" si="0"/>
        <v>4</v>
      </c>
      <c r="E7" s="13" t="s">
        <v>244</v>
      </c>
      <c r="F7" s="14">
        <f t="shared" si="1"/>
        <v>5</v>
      </c>
      <c r="G7" s="131" t="s">
        <v>10</v>
      </c>
      <c r="H7" s="14">
        <f t="shared" si="2"/>
        <v>0</v>
      </c>
      <c r="I7" s="127" t="s">
        <v>10</v>
      </c>
      <c r="J7" s="14">
        <f t="shared" si="3"/>
        <v>0</v>
      </c>
      <c r="K7" s="13" t="s">
        <v>247</v>
      </c>
      <c r="L7" s="14">
        <f t="shared" si="4"/>
        <v>6</v>
      </c>
      <c r="M7" s="13" t="s">
        <v>243</v>
      </c>
      <c r="N7" s="14">
        <f t="shared" si="5"/>
        <v>8</v>
      </c>
      <c r="O7" s="13" t="s">
        <v>246</v>
      </c>
      <c r="P7" s="14">
        <f t="shared" si="5"/>
        <v>7</v>
      </c>
      <c r="Q7" s="13" t="s">
        <v>245</v>
      </c>
      <c r="R7" s="14">
        <f t="shared" si="6"/>
        <v>9</v>
      </c>
      <c r="S7" s="16">
        <f t="shared" si="7"/>
        <v>146</v>
      </c>
      <c r="T7" s="17">
        <f t="shared" si="8"/>
        <v>3.65</v>
      </c>
      <c r="U7" s="44"/>
      <c r="V7" s="46"/>
      <c r="W7" s="49"/>
      <c r="X7" s="48"/>
      <c r="Y7" s="50"/>
      <c r="Z7" s="114" t="s">
        <v>218</v>
      </c>
      <c r="AA7" s="88"/>
    </row>
    <row r="8" spans="1:27" s="86" customFormat="1" ht="30" customHeight="1" x14ac:dyDescent="0.3">
      <c r="A8" s="11">
        <v>3</v>
      </c>
      <c r="B8" s="65" t="s">
        <v>156</v>
      </c>
      <c r="C8" s="129" t="s">
        <v>247</v>
      </c>
      <c r="D8" s="14">
        <f t="shared" si="0"/>
        <v>6</v>
      </c>
      <c r="E8" s="13" t="s">
        <v>248</v>
      </c>
      <c r="F8" s="14">
        <f t="shared" si="1"/>
        <v>4</v>
      </c>
      <c r="G8" s="127" t="s">
        <v>248</v>
      </c>
      <c r="H8" s="14">
        <f t="shared" si="2"/>
        <v>4</v>
      </c>
      <c r="I8" s="13" t="s">
        <v>244</v>
      </c>
      <c r="J8" s="14">
        <f t="shared" si="3"/>
        <v>5</v>
      </c>
      <c r="K8" s="13" t="s">
        <v>244</v>
      </c>
      <c r="L8" s="14">
        <f t="shared" si="4"/>
        <v>5</v>
      </c>
      <c r="M8" s="13" t="s">
        <v>247</v>
      </c>
      <c r="N8" s="14">
        <f t="shared" si="5"/>
        <v>6</v>
      </c>
      <c r="O8" s="13" t="s">
        <v>246</v>
      </c>
      <c r="P8" s="14">
        <f t="shared" si="5"/>
        <v>7</v>
      </c>
      <c r="Q8" s="13" t="s">
        <v>246</v>
      </c>
      <c r="R8" s="14">
        <f t="shared" si="6"/>
        <v>7</v>
      </c>
      <c r="S8" s="16">
        <f t="shared" ref="S8" si="9">(D8*8+F8*6+H8*6+J8*8+L8*6+N8*2+P8*2+R8*2)</f>
        <v>206</v>
      </c>
      <c r="T8" s="17">
        <f t="shared" ref="T8" si="10">S8/40</f>
        <v>5.15</v>
      </c>
      <c r="U8" s="44"/>
      <c r="V8" s="46"/>
      <c r="W8" s="49"/>
      <c r="X8" s="49"/>
      <c r="Y8" s="50"/>
      <c r="Z8" s="114" t="s">
        <v>219</v>
      </c>
      <c r="AA8" s="88"/>
    </row>
    <row r="9" spans="1:27" s="86" customFormat="1" ht="30" customHeight="1" x14ac:dyDescent="0.3">
      <c r="A9" s="11">
        <v>4</v>
      </c>
      <c r="B9" s="65" t="s">
        <v>157</v>
      </c>
      <c r="C9" s="129" t="s">
        <v>10</v>
      </c>
      <c r="D9" s="14">
        <f t="shared" ref="D9:D10" si="11">IF(C9="AA",10, IF(C9="AB",9, IF(C9="BB",8, IF(C9="BC",7,IF(C9="CC",6, IF(C9="CD",5, IF(C9="DD",4,IF(C9="F",0))))))))</f>
        <v>0</v>
      </c>
      <c r="E9" s="127" t="s">
        <v>10</v>
      </c>
      <c r="F9" s="14">
        <f t="shared" ref="F9:F10" si="12">IF(E9="AA",10, IF(E9="AB",9, IF(E9="BB",8, IF(E9="BC",7,IF(E9="CC",6, IF(E9="CD",5, IF(E9="DD",4,IF(E9="F",0))))))))</f>
        <v>0</v>
      </c>
      <c r="G9" s="131" t="s">
        <v>10</v>
      </c>
      <c r="H9" s="14">
        <f t="shared" ref="H9:H10" si="13">IF(G9="AA",10, IF(G9="AB",9, IF(G9="BB",8, IF(G9="BC",7,IF(G9="CC",6, IF(G9="CD",5, IF(G9="DD",4,IF(G9="F",0))))))))</f>
        <v>0</v>
      </c>
      <c r="I9" s="13" t="s">
        <v>248</v>
      </c>
      <c r="J9" s="14">
        <f t="shared" ref="J9:J10" si="14">IF(I9="AA",10, IF(I9="AB",9, IF(I9="BB",8, IF(I9="BC",7,IF(I9="CC",6, IF(I9="CD",5, IF(I9="DD",4,IF(I9="F",0))))))))</f>
        <v>4</v>
      </c>
      <c r="K9" s="13" t="s">
        <v>244</v>
      </c>
      <c r="L9" s="14">
        <f t="shared" ref="L9:L10" si="15">IF(K9="AA",10, IF(K9="AB",9, IF(K9="BB",8, IF(K9="BC",7,IF(K9="CC",6, IF(K9="CD",5, IF(K9="DD",4,IF(K9="F",0))))))))</f>
        <v>5</v>
      </c>
      <c r="M9" s="13" t="s">
        <v>247</v>
      </c>
      <c r="N9" s="14">
        <f t="shared" ref="N9:N10" si="16">IF(M9="AA",10, IF(M9="AB",9, IF(M9="BB",8, IF(M9="BC",7,IF(M9="CC",6, IF(M9="CD",5, IF(M9="DD",4,IF(M9="F",0))))))))</f>
        <v>6</v>
      </c>
      <c r="O9" s="13" t="s">
        <v>246</v>
      </c>
      <c r="P9" s="14">
        <f t="shared" ref="P9:P10" si="17">IF(O9="AA",10, IF(O9="AB",9, IF(O9="BB",8, IF(O9="BC",7,IF(O9="CC",6, IF(O9="CD",5, IF(O9="DD",4,IF(O9="F",0))))))))</f>
        <v>7</v>
      </c>
      <c r="Q9" s="13" t="s">
        <v>246</v>
      </c>
      <c r="R9" s="14">
        <f t="shared" ref="R9:R10" si="18">IF(Q9="AA",10, IF(Q9="AB",9, IF(Q9="BB",8, IF(Q9="BC",7,IF(Q9="CC",6, IF(Q9="CD",5, IF(Q9="DD",4,IF(Q9="F",0))))))))</f>
        <v>7</v>
      </c>
      <c r="S9" s="16">
        <f t="shared" ref="S9:S10" si="19">(D9*8+F9*6+H9*6+J9*8+L9*6+N9*2+P9*2+R9*2)</f>
        <v>102</v>
      </c>
      <c r="T9" s="17">
        <f t="shared" ref="T9:T10" si="20">S9/40</f>
        <v>2.5499999999999998</v>
      </c>
      <c r="U9" s="44"/>
      <c r="V9" s="46"/>
      <c r="W9" s="49"/>
      <c r="X9" s="48"/>
      <c r="Y9" s="50"/>
      <c r="Z9" s="114" t="s">
        <v>220</v>
      </c>
      <c r="AA9" s="88"/>
    </row>
    <row r="10" spans="1:27" s="86" customFormat="1" ht="30" customHeight="1" x14ac:dyDescent="0.3">
      <c r="A10" s="11">
        <v>5</v>
      </c>
      <c r="B10" s="65" t="s">
        <v>158</v>
      </c>
      <c r="C10" s="15" t="s">
        <v>244</v>
      </c>
      <c r="D10" s="14">
        <f t="shared" si="11"/>
        <v>5</v>
      </c>
      <c r="E10" s="13" t="s">
        <v>248</v>
      </c>
      <c r="F10" s="14">
        <f t="shared" si="12"/>
        <v>4</v>
      </c>
      <c r="G10" s="127" t="s">
        <v>10</v>
      </c>
      <c r="H10" s="14">
        <f t="shared" si="13"/>
        <v>0</v>
      </c>
      <c r="I10" s="13" t="s">
        <v>248</v>
      </c>
      <c r="J10" s="14">
        <f t="shared" si="14"/>
        <v>4</v>
      </c>
      <c r="K10" s="13" t="s">
        <v>244</v>
      </c>
      <c r="L10" s="14">
        <f t="shared" si="15"/>
        <v>5</v>
      </c>
      <c r="M10" s="13" t="s">
        <v>246</v>
      </c>
      <c r="N10" s="14">
        <f t="shared" si="16"/>
        <v>7</v>
      </c>
      <c r="O10" s="13" t="s">
        <v>246</v>
      </c>
      <c r="P10" s="14">
        <f t="shared" si="17"/>
        <v>7</v>
      </c>
      <c r="Q10" s="13" t="s">
        <v>246</v>
      </c>
      <c r="R10" s="14">
        <f t="shared" si="18"/>
        <v>7</v>
      </c>
      <c r="S10" s="16">
        <f t="shared" si="19"/>
        <v>168</v>
      </c>
      <c r="T10" s="17">
        <f t="shared" si="20"/>
        <v>4.2</v>
      </c>
      <c r="U10" s="44"/>
      <c r="V10" s="46"/>
      <c r="W10" s="48"/>
      <c r="X10" s="48"/>
      <c r="Y10" s="50"/>
      <c r="Z10" s="114" t="s">
        <v>221</v>
      </c>
      <c r="AA10" s="88"/>
    </row>
    <row r="11" spans="1:27" s="86" customFormat="1" ht="30" customHeight="1" x14ac:dyDescent="0.3">
      <c r="A11" s="11">
        <v>6</v>
      </c>
      <c r="B11" s="65" t="s">
        <v>159</v>
      </c>
      <c r="C11" s="15" t="s">
        <v>247</v>
      </c>
      <c r="D11" s="14">
        <f t="shared" ref="D11" si="21">IF(C11="AA",10, IF(C11="AB",9, IF(C11="BB",8, IF(C11="BC",7,IF(C11="CC",6, IF(C11="CD",5, IF(C11="DD",4,IF(C11="F",0))))))))</f>
        <v>6</v>
      </c>
      <c r="E11" s="13" t="s">
        <v>247</v>
      </c>
      <c r="F11" s="14">
        <f t="shared" ref="F11" si="22">IF(E11="AA",10, IF(E11="AB",9, IF(E11="BB",8, IF(E11="BC",7,IF(E11="CC",6, IF(E11="CD",5, IF(E11="DD",4,IF(E11="F",0))))))))</f>
        <v>6</v>
      </c>
      <c r="G11" s="127" t="s">
        <v>246</v>
      </c>
      <c r="H11" s="14">
        <f t="shared" ref="H11" si="23">IF(G11="AA",10, IF(G11="AB",9, IF(G11="BB",8, IF(G11="BC",7,IF(G11="CC",6, IF(G11="CD",5, IF(G11="DD",4,IF(G11="F",0))))))))</f>
        <v>7</v>
      </c>
      <c r="I11" s="13" t="s">
        <v>247</v>
      </c>
      <c r="J11" s="14">
        <f t="shared" ref="J11" si="24">IF(I11="AA",10, IF(I11="AB",9, IF(I11="BB",8, IF(I11="BC",7,IF(I11="CC",6, IF(I11="CD",5, IF(I11="DD",4,IF(I11="F",0))))))))</f>
        <v>6</v>
      </c>
      <c r="K11" s="13" t="s">
        <v>243</v>
      </c>
      <c r="L11" s="14">
        <f t="shared" ref="L11" si="25">IF(K11="AA",10, IF(K11="AB",9, IF(K11="BB",8, IF(K11="BC",7,IF(K11="CC",6, IF(K11="CD",5, IF(K11="DD",4,IF(K11="F",0))))))))</f>
        <v>8</v>
      </c>
      <c r="M11" s="13" t="s">
        <v>243</v>
      </c>
      <c r="N11" s="14">
        <f t="shared" ref="N11" si="26">IF(M11="AA",10, IF(M11="AB",9, IF(M11="BB",8, IF(M11="BC",7,IF(M11="CC",6, IF(M11="CD",5, IF(M11="DD",4,IF(M11="F",0))))))))</f>
        <v>8</v>
      </c>
      <c r="O11" s="13" t="s">
        <v>245</v>
      </c>
      <c r="P11" s="14">
        <f t="shared" ref="P11" si="27">IF(O11="AA",10, IF(O11="AB",9, IF(O11="BB",8, IF(O11="BC",7,IF(O11="CC",6, IF(O11="CD",5, IF(O11="DD",4,IF(O11="F",0))))))))</f>
        <v>9</v>
      </c>
      <c r="Q11" s="13" t="s">
        <v>243</v>
      </c>
      <c r="R11" s="14">
        <f t="shared" ref="R11" si="28">IF(Q11="AA",10, IF(Q11="AB",9, IF(Q11="BB",8, IF(Q11="BC",7,IF(Q11="CC",6, IF(Q11="CD",5, IF(Q11="DD",4,IF(Q11="F",0))))))))</f>
        <v>8</v>
      </c>
      <c r="S11" s="16">
        <f t="shared" ref="S11" si="29">(D11*8+F11*6+H11*6+J11*8+L11*6+N11*2+P11*2+R11*2)</f>
        <v>272</v>
      </c>
      <c r="T11" s="17">
        <f t="shared" ref="T11" si="30">S11/40</f>
        <v>6.8</v>
      </c>
      <c r="U11" s="46"/>
      <c r="V11" s="46"/>
      <c r="W11" s="48"/>
      <c r="X11" s="48"/>
      <c r="Y11" s="50"/>
      <c r="Z11" s="114" t="s">
        <v>222</v>
      </c>
    </row>
    <row r="12" spans="1:27" ht="24.95" customHeight="1" x14ac:dyDescent="0.25">
      <c r="L12" s="21"/>
    </row>
    <row r="13" spans="1:27" ht="24.95" customHeight="1" x14ac:dyDescent="0.25"/>
    <row r="14" spans="1:27" ht="24.95" customHeight="1" x14ac:dyDescent="0.25">
      <c r="B14" s="135" t="s">
        <v>259</v>
      </c>
      <c r="C14" s="170" t="s">
        <v>257</v>
      </c>
      <c r="D14" s="171"/>
      <c r="E14" s="171"/>
      <c r="F14" s="171"/>
    </row>
    <row r="15" spans="1:27" ht="24.95" customHeight="1" x14ac:dyDescent="0.25"/>
    <row r="17" spans="1:26" ht="24.95" customHeight="1" x14ac:dyDescent="0.25"/>
    <row r="18" spans="1:26" ht="24.95" customHeight="1" x14ac:dyDescent="0.25"/>
    <row r="19" spans="1:26" s="57" customFormat="1" ht="24.95" customHeight="1" x14ac:dyDescent="0.25">
      <c r="A19" s="57" t="s">
        <v>88</v>
      </c>
      <c r="H19" s="57" t="s">
        <v>116</v>
      </c>
      <c r="N19" s="57" t="s">
        <v>110</v>
      </c>
      <c r="S19" s="57" t="s">
        <v>89</v>
      </c>
      <c r="Z19" s="58"/>
    </row>
  </sheetData>
  <autoFilter ref="E1:E18"/>
  <mergeCells count="22">
    <mergeCell ref="C14:F14"/>
    <mergeCell ref="A2:X2"/>
    <mergeCell ref="A3:Y3"/>
    <mergeCell ref="S4:T4"/>
    <mergeCell ref="M5:N5"/>
    <mergeCell ref="I4:J4"/>
    <mergeCell ref="I5:J5"/>
    <mergeCell ref="K5:L5"/>
    <mergeCell ref="O4:P4"/>
    <mergeCell ref="Q4:R4"/>
    <mergeCell ref="Q5:R5"/>
    <mergeCell ref="O5:P5"/>
    <mergeCell ref="K4:L4"/>
    <mergeCell ref="M4:N4"/>
    <mergeCell ref="A4:A5"/>
    <mergeCell ref="B4:B5"/>
    <mergeCell ref="C4:D4"/>
    <mergeCell ref="E4:F4"/>
    <mergeCell ref="G4:H4"/>
    <mergeCell ref="C5:D5"/>
    <mergeCell ref="E5:F5"/>
    <mergeCell ref="G5:H5"/>
  </mergeCells>
  <dataValidations xWindow="972" yWindow="369" count="1">
    <dataValidation type="textLength" operator="greaterThan" showInputMessage="1" showErrorMessage="1" errorTitle="Grade Point" error="Dont Change." promptTitle="Grade Point" prompt="This is Grade Point obtained" sqref="J6:J11 R6:R11 P6:P11 D6:D11 L6:L11 F6:F11 N6:N11 H6:H11">
      <formula1>10</formula1>
    </dataValidation>
  </dataValidations>
  <pageMargins left="0.51181102362204722" right="0" top="0.23622047244094491" bottom="0" header="0" footer="0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view="pageBreakPreview" zoomScale="62" zoomScaleNormal="87" zoomScaleSheetLayoutView="62" zoomScalePageLayoutView="7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1" sqref="K21"/>
    </sheetView>
  </sheetViews>
  <sheetFormatPr defaultRowHeight="15" x14ac:dyDescent="0.25"/>
  <cols>
    <col min="1" max="1" width="9.140625" customWidth="1"/>
    <col min="2" max="2" width="20.85546875" customWidth="1"/>
    <col min="4" max="4" width="15.85546875" customWidth="1"/>
    <col min="6" max="6" width="13.85546875" customWidth="1"/>
    <col min="8" max="8" width="14.7109375" customWidth="1"/>
    <col min="10" max="10" width="14.28515625" customWidth="1"/>
    <col min="11" max="11" width="11.28515625" customWidth="1"/>
    <col min="12" max="12" width="13.42578125" customWidth="1"/>
    <col min="14" max="14" width="14.28515625" customWidth="1"/>
    <col min="15" max="15" width="8.85546875" customWidth="1"/>
    <col min="16" max="16" width="14.85546875" customWidth="1"/>
    <col min="17" max="17" width="9.42578125" bestFit="1" customWidth="1"/>
    <col min="18" max="18" width="9.5703125" bestFit="1" customWidth="1"/>
    <col min="19" max="22" width="9.28515625" hidden="1" customWidth="1"/>
    <col min="23" max="23" width="9.42578125" hidden="1" customWidth="1"/>
    <col min="24" max="24" width="37.42578125" customWidth="1"/>
  </cols>
  <sheetData>
    <row r="1" spans="1:24" s="18" customFormat="1" ht="21" x14ac:dyDescent="0.35">
      <c r="A1" s="150" t="s">
        <v>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4" s="18" customFormat="1" ht="21" x14ac:dyDescent="0.35">
      <c r="A2" s="180" t="s">
        <v>265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181"/>
      <c r="U2" s="181"/>
      <c r="V2" s="181"/>
    </row>
    <row r="3" spans="1:24" ht="39.75" customHeight="1" x14ac:dyDescent="0.25">
      <c r="A3" s="182" t="s">
        <v>6</v>
      </c>
      <c r="B3" s="182" t="s">
        <v>0</v>
      </c>
      <c r="C3" s="167" t="s">
        <v>50</v>
      </c>
      <c r="D3" s="168"/>
      <c r="E3" s="172" t="s">
        <v>51</v>
      </c>
      <c r="F3" s="173"/>
      <c r="G3" s="172" t="s">
        <v>52</v>
      </c>
      <c r="H3" s="173"/>
      <c r="I3" s="172" t="s">
        <v>53</v>
      </c>
      <c r="J3" s="173"/>
      <c r="K3" s="172" t="s">
        <v>31</v>
      </c>
      <c r="L3" s="173"/>
      <c r="M3" s="167" t="s">
        <v>54</v>
      </c>
      <c r="N3" s="168"/>
      <c r="O3" s="167" t="s">
        <v>55</v>
      </c>
      <c r="P3" s="168"/>
      <c r="Q3" s="172" t="s">
        <v>4</v>
      </c>
      <c r="R3" s="173"/>
      <c r="S3" s="100"/>
      <c r="T3" s="100"/>
      <c r="U3" s="100"/>
      <c r="V3" s="100"/>
      <c r="W3" s="42"/>
    </row>
    <row r="4" spans="1:24" ht="71.25" customHeight="1" x14ac:dyDescent="0.25">
      <c r="A4" s="183"/>
      <c r="B4" s="183"/>
      <c r="C4" s="169" t="s">
        <v>56</v>
      </c>
      <c r="D4" s="169"/>
      <c r="E4" s="169" t="s">
        <v>57</v>
      </c>
      <c r="F4" s="169"/>
      <c r="G4" s="169" t="s">
        <v>58</v>
      </c>
      <c r="H4" s="169"/>
      <c r="I4" s="169" t="s">
        <v>59</v>
      </c>
      <c r="J4" s="169"/>
      <c r="K4" s="169" t="s">
        <v>23</v>
      </c>
      <c r="L4" s="169"/>
      <c r="M4" s="169" t="s">
        <v>60</v>
      </c>
      <c r="N4" s="169"/>
      <c r="O4" s="169" t="s">
        <v>61</v>
      </c>
      <c r="P4" s="169"/>
      <c r="Q4" s="84" t="s">
        <v>1</v>
      </c>
      <c r="R4" s="19" t="s">
        <v>2</v>
      </c>
      <c r="S4" s="100"/>
      <c r="T4" s="100"/>
      <c r="U4" s="100"/>
      <c r="V4" s="100"/>
      <c r="W4" s="42"/>
    </row>
    <row r="5" spans="1:24" s="86" customFormat="1" ht="30" customHeight="1" x14ac:dyDescent="0.3">
      <c r="A5" s="12">
        <v>1</v>
      </c>
      <c r="B5" s="61" t="s">
        <v>160</v>
      </c>
      <c r="C5" s="15" t="s">
        <v>247</v>
      </c>
      <c r="D5" s="14">
        <f t="shared" ref="D5:D7" si="0">IF(C5="AA",10, IF(C5="AB",9, IF(C5="BB",8, IF(C5="BC",7,IF(C5="CC",6, IF(C5="CD",5, IF(C5="DD",4,IF(C5="F",0))))))))</f>
        <v>6</v>
      </c>
      <c r="E5" s="13" t="s">
        <v>248</v>
      </c>
      <c r="F5" s="14">
        <f t="shared" ref="F5:F7" si="1">IF(E5="AA",10, IF(E5="AB",9, IF(E5="BB",8, IF(E5="BC",7,IF(E5="CC",6, IF(E5="CD",5, IF(E5="DD",4,IF(E5="F",0))))))))</f>
        <v>4</v>
      </c>
      <c r="G5" s="127" t="s">
        <v>244</v>
      </c>
      <c r="H5" s="14">
        <f t="shared" ref="H5:H7" si="2">IF(G5="AA",10, IF(G5="AB",9, IF(G5="BB",8, IF(G5="BC",7,IF(G5="CC",6, IF(G5="CD",5, IF(G5="DD",4,IF(G5="F",0))))))))</f>
        <v>5</v>
      </c>
      <c r="I5" s="13" t="s">
        <v>244</v>
      </c>
      <c r="J5" s="14">
        <f t="shared" ref="J5:J7" si="3">IF(I5="AA",10, IF(I5="AB",9, IF(I5="BB",8, IF(I5="BC",7,IF(I5="CC",6, IF(I5="CD",5, IF(I5="DD",4,IF(I5="F",0))))))))</f>
        <v>5</v>
      </c>
      <c r="K5" s="13" t="s">
        <v>246</v>
      </c>
      <c r="L5" s="14">
        <f t="shared" ref="L5:L7" si="4">IF(K5="AA",10, IF(K5="AB",9, IF(K5="BB",8, IF(K5="BC",7,IF(K5="CC",6, IF(K5="CD",5, IF(K5="DD",4,IF(K5="F",0))))))))</f>
        <v>7</v>
      </c>
      <c r="M5" s="13" t="s">
        <v>243</v>
      </c>
      <c r="N5" s="14">
        <f t="shared" ref="N5:N7" si="5">IF(M5="AA",10, IF(M5="AB",9, IF(M5="BB",8, IF(M5="BC",7,IF(M5="CC",6, IF(M5="CD",5, IF(M5="DD",4,IF(M5="F",0))))))))</f>
        <v>8</v>
      </c>
      <c r="O5" s="13" t="s">
        <v>246</v>
      </c>
      <c r="P5" s="14">
        <f t="shared" ref="P5:P7" si="6">IF(O5="AA",10, IF(O5="AB",9, IF(O5="BB",8, IF(O5="BC",7,IF(O5="CC",6, IF(O5="CD",5, IF(O5="DD",4,IF(O5="F",0))))))))</f>
        <v>7</v>
      </c>
      <c r="Q5" s="16">
        <f t="shared" ref="Q5:Q7" si="7">(D5*8+F5*6+H5*8+J5*8+L5*6+N5*2+P5*2)</f>
        <v>224</v>
      </c>
      <c r="R5" s="68">
        <f t="shared" ref="R5:R7" si="8">Q5/40</f>
        <v>5.6</v>
      </c>
      <c r="S5" s="44"/>
      <c r="T5" s="46"/>
      <c r="U5" s="48"/>
      <c r="V5" s="48"/>
      <c r="W5" s="50"/>
      <c r="X5" s="101" t="s">
        <v>223</v>
      </c>
    </row>
    <row r="6" spans="1:24" s="86" customFormat="1" ht="30" customHeight="1" x14ac:dyDescent="0.3">
      <c r="A6" s="12">
        <v>2</v>
      </c>
      <c r="B6" s="61" t="s">
        <v>161</v>
      </c>
      <c r="C6" s="15" t="s">
        <v>246</v>
      </c>
      <c r="D6" s="14">
        <f t="shared" si="0"/>
        <v>7</v>
      </c>
      <c r="E6" s="13" t="s">
        <v>244</v>
      </c>
      <c r="F6" s="14">
        <f t="shared" si="1"/>
        <v>5</v>
      </c>
      <c r="G6" s="127" t="s">
        <v>248</v>
      </c>
      <c r="H6" s="14">
        <f t="shared" si="2"/>
        <v>4</v>
      </c>
      <c r="I6" s="13" t="s">
        <v>246</v>
      </c>
      <c r="J6" s="14">
        <f t="shared" si="3"/>
        <v>7</v>
      </c>
      <c r="K6" s="13" t="s">
        <v>247</v>
      </c>
      <c r="L6" s="14">
        <f t="shared" si="4"/>
        <v>6</v>
      </c>
      <c r="M6" s="13" t="s">
        <v>246</v>
      </c>
      <c r="N6" s="14">
        <f t="shared" si="5"/>
        <v>7</v>
      </c>
      <c r="O6" s="13" t="s">
        <v>246</v>
      </c>
      <c r="P6" s="14">
        <f t="shared" si="6"/>
        <v>7</v>
      </c>
      <c r="Q6" s="16">
        <f t="shared" si="7"/>
        <v>238</v>
      </c>
      <c r="R6" s="68">
        <f t="shared" si="8"/>
        <v>5.95</v>
      </c>
      <c r="S6" s="44"/>
      <c r="T6" s="46"/>
      <c r="U6" s="48"/>
      <c r="V6" s="48"/>
      <c r="W6" s="50"/>
      <c r="X6" s="101" t="s">
        <v>224</v>
      </c>
    </row>
    <row r="7" spans="1:24" s="86" customFormat="1" ht="30" customHeight="1" x14ac:dyDescent="0.3">
      <c r="A7" s="12">
        <v>3</v>
      </c>
      <c r="B7" s="61" t="s">
        <v>162</v>
      </c>
      <c r="C7" s="129" t="s">
        <v>248</v>
      </c>
      <c r="D7" s="14">
        <f t="shared" si="0"/>
        <v>4</v>
      </c>
      <c r="E7" s="127" t="s">
        <v>248</v>
      </c>
      <c r="F7" s="14">
        <f t="shared" si="1"/>
        <v>4</v>
      </c>
      <c r="G7" s="127" t="s">
        <v>10</v>
      </c>
      <c r="H7" s="14">
        <f t="shared" si="2"/>
        <v>0</v>
      </c>
      <c r="I7" s="13" t="s">
        <v>248</v>
      </c>
      <c r="J7" s="14">
        <f t="shared" si="3"/>
        <v>4</v>
      </c>
      <c r="K7" s="13" t="s">
        <v>244</v>
      </c>
      <c r="L7" s="14">
        <f t="shared" si="4"/>
        <v>5</v>
      </c>
      <c r="M7" s="13" t="s">
        <v>246</v>
      </c>
      <c r="N7" s="14">
        <f t="shared" si="5"/>
        <v>7</v>
      </c>
      <c r="O7" s="13" t="s">
        <v>246</v>
      </c>
      <c r="P7" s="14">
        <f t="shared" si="6"/>
        <v>7</v>
      </c>
      <c r="Q7" s="16">
        <f t="shared" si="7"/>
        <v>146</v>
      </c>
      <c r="R7" s="68">
        <f t="shared" si="8"/>
        <v>3.65</v>
      </c>
      <c r="S7" s="44"/>
      <c r="T7" s="46"/>
      <c r="U7" s="49"/>
      <c r="V7" s="48"/>
      <c r="W7" s="50"/>
      <c r="X7" s="101" t="s">
        <v>225</v>
      </c>
    </row>
    <row r="8" spans="1:24" s="86" customFormat="1" ht="30" customHeight="1" x14ac:dyDescent="0.3">
      <c r="A8" s="12">
        <v>4</v>
      </c>
      <c r="B8" s="61" t="s">
        <v>163</v>
      </c>
      <c r="C8" s="15" t="s">
        <v>247</v>
      </c>
      <c r="D8" s="14">
        <f t="shared" ref="D8" si="9">IF(C8="AA",10, IF(C8="AB",9, IF(C8="BB",8, IF(C8="BC",7,IF(C8="CC",6, IF(C8="CD",5, IF(C8="DD",4,IF(C8="F",0))))))))</f>
        <v>6</v>
      </c>
      <c r="E8" s="13" t="s">
        <v>248</v>
      </c>
      <c r="F8" s="14">
        <f t="shared" ref="F8" si="10">IF(E8="AA",10, IF(E8="AB",9, IF(E8="BB",8, IF(E8="BC",7,IF(E8="CC",6, IF(E8="CD",5, IF(E8="DD",4,IF(E8="F",0))))))))</f>
        <v>4</v>
      </c>
      <c r="G8" s="127" t="s">
        <v>244</v>
      </c>
      <c r="H8" s="14">
        <f t="shared" ref="H8" si="11">IF(G8="AA",10, IF(G8="AB",9, IF(G8="BB",8, IF(G8="BC",7,IF(G8="CC",6, IF(G8="CD",5, IF(G8="DD",4,IF(G8="F",0))))))))</f>
        <v>5</v>
      </c>
      <c r="I8" s="13" t="s">
        <v>247</v>
      </c>
      <c r="J8" s="14">
        <f t="shared" ref="J8" si="12">IF(I8="AA",10, IF(I8="AB",9, IF(I8="BB",8, IF(I8="BC",7,IF(I8="CC",6, IF(I8="CD",5, IF(I8="DD",4,IF(I8="F",0))))))))</f>
        <v>6</v>
      </c>
      <c r="K8" s="13" t="s">
        <v>246</v>
      </c>
      <c r="L8" s="14">
        <f t="shared" ref="L8" si="13">IF(K8="AA",10, IF(K8="AB",9, IF(K8="BB",8, IF(K8="BC",7,IF(K8="CC",6, IF(K8="CD",5, IF(K8="DD",4,IF(K8="F",0))))))))</f>
        <v>7</v>
      </c>
      <c r="M8" s="13" t="s">
        <v>243</v>
      </c>
      <c r="N8" s="14">
        <f t="shared" ref="N8" si="14">IF(M8="AA",10, IF(M8="AB",9, IF(M8="BB",8, IF(M8="BC",7,IF(M8="CC",6, IF(M8="CD",5, IF(M8="DD",4,IF(M8="F",0))))))))</f>
        <v>8</v>
      </c>
      <c r="O8" s="13" t="s">
        <v>246</v>
      </c>
      <c r="P8" s="14">
        <f t="shared" ref="P8" si="15">IF(O8="AA",10, IF(O8="AB",9, IF(O8="BB",8, IF(O8="BC",7,IF(O8="CC",6, IF(O8="CD",5, IF(O8="DD",4,IF(O8="F",0))))))))</f>
        <v>7</v>
      </c>
      <c r="Q8" s="16">
        <f t="shared" ref="Q8" si="16">(D8*8+F8*6+H8*8+J8*8+L8*6+N8*2+P8*2)</f>
        <v>232</v>
      </c>
      <c r="R8" s="68">
        <f t="shared" ref="R8" si="17">Q8/40</f>
        <v>5.8</v>
      </c>
      <c r="S8" s="44"/>
      <c r="T8" s="46"/>
      <c r="U8" s="48"/>
      <c r="V8" s="48"/>
      <c r="W8" s="50"/>
      <c r="X8" s="101" t="s">
        <v>226</v>
      </c>
    </row>
    <row r="9" spans="1:24" s="86" customFormat="1" ht="30" customHeight="1" x14ac:dyDescent="0.3">
      <c r="A9" s="12">
        <v>5</v>
      </c>
      <c r="B9" s="61" t="s">
        <v>164</v>
      </c>
      <c r="C9" s="15" t="s">
        <v>247</v>
      </c>
      <c r="D9" s="14">
        <f t="shared" ref="D9:D12" si="18">IF(C9="AA",10, IF(C9="AB",9, IF(C9="BB",8, IF(C9="BC",7,IF(C9="CC",6, IF(C9="CD",5, IF(C9="DD",4,IF(C9="F",0))))))))</f>
        <v>6</v>
      </c>
      <c r="E9" s="13" t="s">
        <v>244</v>
      </c>
      <c r="F9" s="14">
        <f t="shared" ref="F9:F12" si="19">IF(E9="AA",10, IF(E9="AB",9, IF(E9="BB",8, IF(E9="BC",7,IF(E9="CC",6, IF(E9="CD",5, IF(E9="DD",4,IF(E9="F",0))))))))</f>
        <v>5</v>
      </c>
      <c r="G9" s="127" t="s">
        <v>244</v>
      </c>
      <c r="H9" s="14">
        <f t="shared" ref="H9:H12" si="20">IF(G9="AA",10, IF(G9="AB",9, IF(G9="BB",8, IF(G9="BC",7,IF(G9="CC",6, IF(G9="CD",5, IF(G9="DD",4,IF(G9="F",0))))))))</f>
        <v>5</v>
      </c>
      <c r="I9" s="13" t="s">
        <v>244</v>
      </c>
      <c r="J9" s="14">
        <f t="shared" ref="J9:J12" si="21">IF(I9="AA",10, IF(I9="AB",9, IF(I9="BB",8, IF(I9="BC",7,IF(I9="CC",6, IF(I9="CD",5, IF(I9="DD",4,IF(I9="F",0))))))))</f>
        <v>5</v>
      </c>
      <c r="K9" s="13" t="s">
        <v>246</v>
      </c>
      <c r="L9" s="14">
        <f t="shared" ref="L9:L12" si="22">IF(K9="AA",10, IF(K9="AB",9, IF(K9="BB",8, IF(K9="BC",7,IF(K9="CC",6, IF(K9="CD",5, IF(K9="DD",4,IF(K9="F",0))))))))</f>
        <v>7</v>
      </c>
      <c r="M9" s="13" t="s">
        <v>246</v>
      </c>
      <c r="N9" s="14">
        <f t="shared" ref="N9:N12" si="23">IF(M9="AA",10, IF(M9="AB",9, IF(M9="BB",8, IF(M9="BC",7,IF(M9="CC",6, IF(M9="CD",5, IF(M9="DD",4,IF(M9="F",0))))))))</f>
        <v>7</v>
      </c>
      <c r="O9" s="13" t="s">
        <v>248</v>
      </c>
      <c r="P9" s="14">
        <f t="shared" ref="P9:P12" si="24">IF(O9="AA",10, IF(O9="AB",9, IF(O9="BB",8, IF(O9="BC",7,IF(O9="CC",6, IF(O9="CD",5, IF(O9="DD",4,IF(O9="F",0))))))))</f>
        <v>4</v>
      </c>
      <c r="Q9" s="16">
        <f t="shared" ref="Q9:Q12" si="25">(D9*8+F9*6+H9*8+J9*8+L9*6+N9*2+P9*2)</f>
        <v>222</v>
      </c>
      <c r="R9" s="68">
        <f t="shared" ref="R9:R12" si="26">Q9/40</f>
        <v>5.55</v>
      </c>
      <c r="S9" s="44"/>
      <c r="T9" s="46"/>
      <c r="U9" s="49"/>
      <c r="V9" s="49"/>
      <c r="W9" s="50"/>
      <c r="X9" s="101" t="s">
        <v>227</v>
      </c>
    </row>
    <row r="10" spans="1:24" s="86" customFormat="1" ht="30" customHeight="1" x14ac:dyDescent="0.3">
      <c r="A10" s="12">
        <v>6</v>
      </c>
      <c r="B10" s="61" t="s">
        <v>165</v>
      </c>
      <c r="C10" s="15" t="s">
        <v>248</v>
      </c>
      <c r="D10" s="14">
        <f t="shared" si="18"/>
        <v>4</v>
      </c>
      <c r="E10" s="127" t="s">
        <v>244</v>
      </c>
      <c r="F10" s="14">
        <f t="shared" si="19"/>
        <v>5</v>
      </c>
      <c r="G10" s="131" t="s">
        <v>10</v>
      </c>
      <c r="H10" s="14">
        <f t="shared" si="20"/>
        <v>0</v>
      </c>
      <c r="I10" s="13" t="s">
        <v>248</v>
      </c>
      <c r="J10" s="14">
        <f t="shared" si="21"/>
        <v>4</v>
      </c>
      <c r="K10" s="13" t="s">
        <v>248</v>
      </c>
      <c r="L10" s="14">
        <f t="shared" si="22"/>
        <v>4</v>
      </c>
      <c r="M10" s="13" t="s">
        <v>246</v>
      </c>
      <c r="N10" s="14">
        <f t="shared" si="23"/>
        <v>7</v>
      </c>
      <c r="O10" s="13" t="s">
        <v>247</v>
      </c>
      <c r="P10" s="14">
        <f t="shared" si="24"/>
        <v>6</v>
      </c>
      <c r="Q10" s="16">
        <f t="shared" si="25"/>
        <v>144</v>
      </c>
      <c r="R10" s="68">
        <f t="shared" si="26"/>
        <v>3.6</v>
      </c>
      <c r="S10" s="44"/>
      <c r="T10" s="46"/>
      <c r="U10" s="49"/>
      <c r="V10" s="49"/>
      <c r="W10" s="50"/>
      <c r="X10" s="101" t="s">
        <v>228</v>
      </c>
    </row>
    <row r="11" spans="1:24" s="86" customFormat="1" ht="30" customHeight="1" x14ac:dyDescent="0.3">
      <c r="A11" s="12">
        <v>7</v>
      </c>
      <c r="B11" s="61" t="s">
        <v>166</v>
      </c>
      <c r="C11" s="15" t="s">
        <v>248</v>
      </c>
      <c r="D11" s="14">
        <f t="shared" si="18"/>
        <v>4</v>
      </c>
      <c r="E11" s="127" t="s">
        <v>248</v>
      </c>
      <c r="F11" s="14">
        <f t="shared" si="19"/>
        <v>4</v>
      </c>
      <c r="G11" s="131" t="s">
        <v>10</v>
      </c>
      <c r="H11" s="14">
        <f t="shared" si="20"/>
        <v>0</v>
      </c>
      <c r="I11" s="13" t="s">
        <v>248</v>
      </c>
      <c r="J11" s="14">
        <f t="shared" si="21"/>
        <v>4</v>
      </c>
      <c r="K11" s="13" t="s">
        <v>244</v>
      </c>
      <c r="L11" s="14">
        <f t="shared" si="22"/>
        <v>5</v>
      </c>
      <c r="M11" s="13" t="s">
        <v>243</v>
      </c>
      <c r="N11" s="14">
        <f t="shared" si="23"/>
        <v>8</v>
      </c>
      <c r="O11" s="13" t="s">
        <v>247</v>
      </c>
      <c r="P11" s="14">
        <f t="shared" si="24"/>
        <v>6</v>
      </c>
      <c r="Q11" s="16">
        <f t="shared" si="25"/>
        <v>146</v>
      </c>
      <c r="R11" s="68">
        <f t="shared" si="26"/>
        <v>3.65</v>
      </c>
      <c r="S11" s="44"/>
      <c r="T11" s="46"/>
      <c r="U11" s="49"/>
      <c r="V11" s="48"/>
      <c r="W11" s="50"/>
      <c r="X11" s="101" t="s">
        <v>229</v>
      </c>
    </row>
    <row r="12" spans="1:24" s="86" customFormat="1" ht="30" customHeight="1" x14ac:dyDescent="0.3">
      <c r="A12" s="12">
        <v>8</v>
      </c>
      <c r="B12" s="61" t="s">
        <v>167</v>
      </c>
      <c r="C12" s="15" t="s">
        <v>244</v>
      </c>
      <c r="D12" s="14">
        <f t="shared" si="18"/>
        <v>5</v>
      </c>
      <c r="E12" s="13" t="s">
        <v>248</v>
      </c>
      <c r="F12" s="14">
        <f t="shared" si="19"/>
        <v>4</v>
      </c>
      <c r="G12" s="127" t="s">
        <v>248</v>
      </c>
      <c r="H12" s="14">
        <f t="shared" si="20"/>
        <v>4</v>
      </c>
      <c r="I12" s="13" t="s">
        <v>244</v>
      </c>
      <c r="J12" s="14">
        <f t="shared" si="21"/>
        <v>5</v>
      </c>
      <c r="K12" s="13" t="s">
        <v>246</v>
      </c>
      <c r="L12" s="14">
        <f t="shared" si="22"/>
        <v>7</v>
      </c>
      <c r="M12" s="13" t="s">
        <v>243</v>
      </c>
      <c r="N12" s="14">
        <f t="shared" si="23"/>
        <v>8</v>
      </c>
      <c r="O12" s="13" t="s">
        <v>247</v>
      </c>
      <c r="P12" s="14">
        <f t="shared" si="24"/>
        <v>6</v>
      </c>
      <c r="Q12" s="16">
        <f t="shared" si="25"/>
        <v>206</v>
      </c>
      <c r="R12" s="68">
        <f t="shared" si="26"/>
        <v>5.15</v>
      </c>
      <c r="S12" s="44"/>
      <c r="T12" s="46"/>
      <c r="U12" s="48"/>
      <c r="V12" s="48"/>
      <c r="W12" s="50"/>
      <c r="X12" s="115" t="s">
        <v>230</v>
      </c>
    </row>
    <row r="13" spans="1:24" s="86" customFormat="1" ht="30" customHeight="1" x14ac:dyDescent="0.3">
      <c r="A13" s="12">
        <v>9</v>
      </c>
      <c r="B13" s="61" t="s">
        <v>168</v>
      </c>
      <c r="C13" s="15" t="s">
        <v>248</v>
      </c>
      <c r="D13" s="14">
        <f t="shared" ref="D13:D16" si="27">IF(C13="AA",10, IF(C13="AB",9, IF(C13="BB",8, IF(C13="BC",7,IF(C13="CC",6, IF(C13="CD",5, IF(C13="DD",4,IF(C13="F",0))))))))</f>
        <v>4</v>
      </c>
      <c r="E13" s="127" t="s">
        <v>248</v>
      </c>
      <c r="F13" s="14">
        <f t="shared" ref="F13:F16" si="28">IF(E13="AA",10, IF(E13="AB",9, IF(E13="BB",8, IF(E13="BC",7,IF(E13="CC",6, IF(E13="CD",5, IF(E13="DD",4,IF(E13="F",0))))))))</f>
        <v>4</v>
      </c>
      <c r="G13" s="127" t="s">
        <v>248</v>
      </c>
      <c r="H13" s="14">
        <f t="shared" ref="H13:H16" si="29">IF(G13="AA",10, IF(G13="AB",9, IF(G13="BB",8, IF(G13="BC",7,IF(G13="CC",6, IF(G13="CD",5, IF(G13="DD",4,IF(G13="F",0))))))))</f>
        <v>4</v>
      </c>
      <c r="I13" s="13" t="s">
        <v>244</v>
      </c>
      <c r="J13" s="14">
        <f t="shared" ref="J13:J16" si="30">IF(I13="AA",10, IF(I13="AB",9, IF(I13="BB",8, IF(I13="BC",7,IF(I13="CC",6, IF(I13="CD",5, IF(I13="DD",4,IF(I13="F",0))))))))</f>
        <v>5</v>
      </c>
      <c r="K13" s="13" t="s">
        <v>244</v>
      </c>
      <c r="L13" s="14">
        <f t="shared" ref="L13:L16" si="31">IF(K13="AA",10, IF(K13="AB",9, IF(K13="BB",8, IF(K13="BC",7,IF(K13="CC",6, IF(K13="CD",5, IF(K13="DD",4,IF(K13="F",0))))))))</f>
        <v>5</v>
      </c>
      <c r="M13" s="13" t="s">
        <v>246</v>
      </c>
      <c r="N13" s="14">
        <f t="shared" ref="N13:N16" si="32">IF(M13="AA",10, IF(M13="AB",9, IF(M13="BB",8, IF(M13="BC",7,IF(M13="CC",6, IF(M13="CD",5, IF(M13="DD",4,IF(M13="F",0))))))))</f>
        <v>7</v>
      </c>
      <c r="O13" s="13" t="s">
        <v>247</v>
      </c>
      <c r="P13" s="14">
        <f t="shared" ref="P13:P16" si="33">IF(O13="AA",10, IF(O13="AB",9, IF(O13="BB",8, IF(O13="BC",7,IF(O13="CC",6, IF(O13="CD",5, IF(O13="DD",4,IF(O13="F",0))))))))</f>
        <v>6</v>
      </c>
      <c r="Q13" s="16">
        <f t="shared" ref="Q13:Q16" si="34">(D13*8+F13*6+H13*8+J13*8+L13*6+N13*2+P13*2)</f>
        <v>184</v>
      </c>
      <c r="R13" s="68">
        <f t="shared" ref="R13:R16" si="35">Q13/40</f>
        <v>4.5999999999999996</v>
      </c>
      <c r="S13" s="69"/>
      <c r="T13" s="46"/>
      <c r="U13" s="49"/>
      <c r="V13" s="49"/>
      <c r="W13" s="50"/>
      <c r="X13" s="101" t="s">
        <v>231</v>
      </c>
    </row>
    <row r="14" spans="1:24" s="86" customFormat="1" ht="30" customHeight="1" x14ac:dyDescent="0.3">
      <c r="A14" s="12">
        <v>10</v>
      </c>
      <c r="B14" s="61" t="s">
        <v>169</v>
      </c>
      <c r="C14" s="15" t="s">
        <v>244</v>
      </c>
      <c r="D14" s="14">
        <f t="shared" si="27"/>
        <v>5</v>
      </c>
      <c r="E14" s="127" t="s">
        <v>248</v>
      </c>
      <c r="F14" s="14">
        <f t="shared" si="28"/>
        <v>4</v>
      </c>
      <c r="G14" s="127" t="s">
        <v>10</v>
      </c>
      <c r="H14" s="14">
        <f t="shared" si="29"/>
        <v>0</v>
      </c>
      <c r="I14" s="13" t="s">
        <v>248</v>
      </c>
      <c r="J14" s="14">
        <f t="shared" si="30"/>
        <v>4</v>
      </c>
      <c r="K14" s="13" t="s">
        <v>247</v>
      </c>
      <c r="L14" s="14">
        <f t="shared" si="31"/>
        <v>6</v>
      </c>
      <c r="M14" s="13" t="s">
        <v>247</v>
      </c>
      <c r="N14" s="14">
        <f t="shared" si="32"/>
        <v>6</v>
      </c>
      <c r="O14" s="13" t="s">
        <v>244</v>
      </c>
      <c r="P14" s="14">
        <f t="shared" si="33"/>
        <v>5</v>
      </c>
      <c r="Q14" s="16">
        <f t="shared" si="34"/>
        <v>154</v>
      </c>
      <c r="R14" s="68">
        <f t="shared" si="35"/>
        <v>3.85</v>
      </c>
      <c r="S14" s="69"/>
      <c r="T14" s="46"/>
      <c r="U14" s="49"/>
      <c r="V14" s="49"/>
      <c r="W14" s="50"/>
      <c r="X14" s="101" t="s">
        <v>232</v>
      </c>
    </row>
    <row r="15" spans="1:24" s="86" customFormat="1" ht="30" customHeight="1" x14ac:dyDescent="0.3">
      <c r="A15" s="12">
        <v>12</v>
      </c>
      <c r="B15" s="61" t="s">
        <v>170</v>
      </c>
      <c r="C15" s="15" t="s">
        <v>247</v>
      </c>
      <c r="D15" s="14">
        <f t="shared" si="27"/>
        <v>6</v>
      </c>
      <c r="E15" s="13" t="s">
        <v>248</v>
      </c>
      <c r="F15" s="14">
        <f t="shared" si="28"/>
        <v>4</v>
      </c>
      <c r="G15" s="127" t="s">
        <v>248</v>
      </c>
      <c r="H15" s="14">
        <f t="shared" si="29"/>
        <v>4</v>
      </c>
      <c r="I15" s="13" t="s">
        <v>246</v>
      </c>
      <c r="J15" s="14">
        <f t="shared" si="30"/>
        <v>7</v>
      </c>
      <c r="K15" s="13" t="s">
        <v>247</v>
      </c>
      <c r="L15" s="14">
        <f t="shared" si="31"/>
        <v>6</v>
      </c>
      <c r="M15" s="13" t="s">
        <v>246</v>
      </c>
      <c r="N15" s="14">
        <f t="shared" si="32"/>
        <v>7</v>
      </c>
      <c r="O15" s="13" t="s">
        <v>247</v>
      </c>
      <c r="P15" s="14">
        <f t="shared" si="33"/>
        <v>6</v>
      </c>
      <c r="Q15" s="16">
        <f t="shared" si="34"/>
        <v>222</v>
      </c>
      <c r="R15" s="68">
        <f t="shared" si="35"/>
        <v>5.55</v>
      </c>
      <c r="S15" s="46"/>
      <c r="T15" s="46"/>
      <c r="U15" s="48"/>
      <c r="V15" s="48"/>
      <c r="W15" s="50"/>
      <c r="X15" s="101" t="s">
        <v>233</v>
      </c>
    </row>
    <row r="16" spans="1:24" s="86" customFormat="1" ht="30" customHeight="1" x14ac:dyDescent="0.3">
      <c r="A16" s="12">
        <v>13</v>
      </c>
      <c r="B16" s="61" t="s">
        <v>171</v>
      </c>
      <c r="C16" s="13" t="s">
        <v>244</v>
      </c>
      <c r="D16" s="14">
        <f t="shared" si="27"/>
        <v>5</v>
      </c>
      <c r="E16" s="127" t="s">
        <v>248</v>
      </c>
      <c r="F16" s="14">
        <f t="shared" si="28"/>
        <v>4</v>
      </c>
      <c r="G16" s="127" t="s">
        <v>10</v>
      </c>
      <c r="H16" s="14">
        <f t="shared" si="29"/>
        <v>0</v>
      </c>
      <c r="I16" s="127" t="s">
        <v>10</v>
      </c>
      <c r="J16" s="14">
        <f t="shared" si="30"/>
        <v>0</v>
      </c>
      <c r="K16" s="13" t="s">
        <v>247</v>
      </c>
      <c r="L16" s="14">
        <f t="shared" si="31"/>
        <v>6</v>
      </c>
      <c r="M16" s="16" t="s">
        <v>243</v>
      </c>
      <c r="N16" s="14">
        <f t="shared" si="32"/>
        <v>8</v>
      </c>
      <c r="O16" s="16" t="s">
        <v>247</v>
      </c>
      <c r="P16" s="14">
        <f t="shared" si="33"/>
        <v>6</v>
      </c>
      <c r="Q16" s="16">
        <f t="shared" si="34"/>
        <v>128</v>
      </c>
      <c r="R16" s="68">
        <f t="shared" si="35"/>
        <v>3.2</v>
      </c>
      <c r="S16" s="116"/>
      <c r="T16" s="116"/>
      <c r="U16" s="110"/>
      <c r="V16" s="46"/>
      <c r="W16" s="50"/>
      <c r="X16" s="101" t="s">
        <v>234</v>
      </c>
    </row>
    <row r="17" spans="1:26" s="86" customFormat="1" ht="30" customHeight="1" x14ac:dyDescent="0.25">
      <c r="A17" s="12">
        <v>14</v>
      </c>
      <c r="B17" s="61" t="s">
        <v>179</v>
      </c>
      <c r="C17" s="13" t="s">
        <v>248</v>
      </c>
      <c r="D17" s="14">
        <f>IF(C17="AA",10, IF(C17="AB",9, IF(C17="BB",8, IF(C17="BC",7,IF(C17="CC",6, IF(C17="CD",5, IF(C17="DD",4,IF(C17="F",0))))))))</f>
        <v>4</v>
      </c>
      <c r="E17" s="127" t="s">
        <v>248</v>
      </c>
      <c r="F17" s="14">
        <f>IF(E17="AA",10, IF(E17="AB",9, IF(E17="BB",8, IF(E17="BC",7,IF(E17="CC",6, IF(E17="CD",5, IF(E17="DD",4,IF(E17="F",0))))))))</f>
        <v>4</v>
      </c>
      <c r="G17" s="13" t="s">
        <v>248</v>
      </c>
      <c r="H17" s="14">
        <f>IF(G17="AA",10, IF(G17="AB",9, IF(G17="BB",8, IF(G17="BC",7,IF(G17="CC",6, IF(G17="CD",5, IF(G17="DD",4,IF(G17="F",0))))))))</f>
        <v>4</v>
      </c>
      <c r="I17" s="13" t="s">
        <v>248</v>
      </c>
      <c r="J17" s="14">
        <f>IF(I17="AA",10, IF(I17="AB",9, IF(I17="BB",8, IF(I17="BC",7,IF(I17="CC",6, IF(I17="CD",5, IF(I17="DD",4,IF(I17="F",0))))))))</f>
        <v>4</v>
      </c>
      <c r="K17" s="13" t="s">
        <v>248</v>
      </c>
      <c r="L17" s="14">
        <f>IF(K17="AA",10, IF(K17="AB",9, IF(K17="BB",8, IF(K17="BC",7,IF(K17="CC",6, IF(K17="CD",5, IF(K17="DD",4,IF(K17="F",0))))))))</f>
        <v>4</v>
      </c>
      <c r="M17" s="13" t="s">
        <v>246</v>
      </c>
      <c r="N17" s="14">
        <f>IF(M17="AA",10, IF(M17="AB",9, IF(M17="BB",8, IF(M17="BC",7,IF(M17="CC",6, IF(M17="CD",5, IF(M17="DD",4,IF(M17="F",0))))))))</f>
        <v>7</v>
      </c>
      <c r="O17" s="13" t="s">
        <v>247</v>
      </c>
      <c r="P17" s="14">
        <f>IF(O17="AA",10, IF(O17="AB",9, IF(O17="BB",8, IF(O17="BC",7,IF(O17="CC",6, IF(O17="CD",5, IF(O17="DD",4,IF(O17="F",0))))))))</f>
        <v>6</v>
      </c>
      <c r="Q17" s="13">
        <f>(D17*8+F17*6+H17*8+J17*8+L17*6+N17*2+P17*2)</f>
        <v>170</v>
      </c>
      <c r="R17" s="17">
        <f>Q17/40</f>
        <v>4.25</v>
      </c>
      <c r="S17" s="179"/>
      <c r="T17" s="179"/>
      <c r="U17" s="179"/>
      <c r="V17" s="179"/>
      <c r="W17" s="50"/>
      <c r="X17" s="87" t="s">
        <v>235</v>
      </c>
    </row>
    <row r="19" spans="1:26" ht="15.75" x14ac:dyDescent="0.25">
      <c r="B19" s="134" t="s">
        <v>165</v>
      </c>
      <c r="C19" s="178" t="s">
        <v>260</v>
      </c>
      <c r="D19" s="178"/>
    </row>
    <row r="20" spans="1:26" ht="15.75" x14ac:dyDescent="0.25">
      <c r="B20" s="134" t="s">
        <v>166</v>
      </c>
      <c r="C20" s="178"/>
      <c r="D20" s="178"/>
    </row>
    <row r="29" spans="1:26" s="57" customFormat="1" ht="20.100000000000001" customHeight="1" x14ac:dyDescent="0.25">
      <c r="A29" s="57" t="s">
        <v>88</v>
      </c>
      <c r="I29" s="57" t="s">
        <v>116</v>
      </c>
      <c r="N29" s="57" t="s">
        <v>110</v>
      </c>
      <c r="Q29" s="57" t="s">
        <v>89</v>
      </c>
      <c r="Z29" s="58"/>
    </row>
  </sheetData>
  <autoFilter ref="C1:C16"/>
  <mergeCells count="21">
    <mergeCell ref="S17:V17"/>
    <mergeCell ref="A1:V1"/>
    <mergeCell ref="A2:V2"/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  <mergeCell ref="O4:P4"/>
    <mergeCell ref="C4:D4"/>
    <mergeCell ref="E4:F4"/>
    <mergeCell ref="G4:H4"/>
    <mergeCell ref="C19:D20"/>
    <mergeCell ref="I4:J4"/>
    <mergeCell ref="K4:L4"/>
    <mergeCell ref="M4:N4"/>
  </mergeCells>
  <dataValidations count="1">
    <dataValidation type="textLength" operator="greaterThan" showInputMessage="1" showErrorMessage="1" errorTitle="Grade Point" error="Dont Change." promptTitle="Grade Point" prompt="This is Grade Point obtained" sqref="H5:H17 D5:D17 F5:F17 N5:N17 L5:L17 P5:P17 J5:J17">
      <formula1>10</formula1>
    </dataValidation>
  </dataValidations>
  <pageMargins left="0.51181102362204722" right="0" top="0.23622047244094491" bottom="0" header="0" footer="0"/>
  <pageSetup paperSize="5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19"/>
  <sheetViews>
    <sheetView view="pageBreakPreview" zoomScale="65" zoomScaleNormal="73" zoomScaleSheetLayoutView="65" zoomScalePageLayoutView="8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6" sqref="N16"/>
    </sheetView>
  </sheetViews>
  <sheetFormatPr defaultRowHeight="15" x14ac:dyDescent="0.25"/>
  <cols>
    <col min="1" max="1" width="6.140625" customWidth="1"/>
    <col min="2" max="2" width="20.140625" customWidth="1"/>
    <col min="3" max="3" width="8.5703125" customWidth="1"/>
    <col min="4" max="4" width="11.42578125" customWidth="1"/>
    <col min="5" max="5" width="9.28515625" customWidth="1"/>
    <col min="6" max="6" width="11.140625" customWidth="1"/>
    <col min="7" max="7" width="9.28515625" customWidth="1"/>
    <col min="8" max="8" width="10.140625" customWidth="1"/>
    <col min="9" max="9" width="8.5703125" customWidth="1"/>
    <col min="10" max="10" width="10.28515625" customWidth="1"/>
    <col min="11" max="11" width="8" customWidth="1"/>
    <col min="12" max="12" width="10.85546875" customWidth="1"/>
    <col min="13" max="13" width="9.140625" customWidth="1"/>
    <col min="14" max="14" width="11.140625" customWidth="1"/>
    <col min="15" max="15" width="8.140625" customWidth="1"/>
    <col min="16" max="16" width="10.42578125" customWidth="1"/>
    <col min="17" max="17" width="8.140625" customWidth="1"/>
    <col min="18" max="18" width="11.140625" customWidth="1"/>
    <col min="19" max="19" width="9.28515625" bestFit="1" customWidth="1"/>
    <col min="20" max="20" width="9.140625" customWidth="1"/>
    <col min="21" max="21" width="9.28515625" hidden="1" customWidth="1"/>
    <col min="22" max="22" width="13" hidden="1" customWidth="1"/>
    <col min="23" max="23" width="10.28515625" hidden="1" customWidth="1"/>
    <col min="24" max="24" width="11.140625" hidden="1" customWidth="1"/>
    <col min="25" max="25" width="11.5703125" hidden="1" customWidth="1"/>
    <col min="26" max="26" width="37.85546875" customWidth="1"/>
    <col min="27" max="27" width="10.28515625" customWidth="1"/>
  </cols>
  <sheetData>
    <row r="1" spans="1:26" s="4" customFormat="1" ht="18.75" x14ac:dyDescent="0.3">
      <c r="A1" s="193" t="s">
        <v>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6" s="4" customFormat="1" ht="18.75" x14ac:dyDescent="0.3">
      <c r="A2" s="151" t="s">
        <v>266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152"/>
    </row>
    <row r="3" spans="1:26" x14ac:dyDescent="0.25">
      <c r="A3" s="186" t="s">
        <v>7</v>
      </c>
      <c r="B3" s="186" t="s">
        <v>0</v>
      </c>
      <c r="C3" s="188" t="s">
        <v>37</v>
      </c>
      <c r="D3" s="189"/>
      <c r="E3" s="190" t="s">
        <v>38</v>
      </c>
      <c r="F3" s="191"/>
      <c r="G3" s="188" t="s">
        <v>39</v>
      </c>
      <c r="H3" s="189"/>
      <c r="I3" s="190" t="s">
        <v>40</v>
      </c>
      <c r="J3" s="191"/>
      <c r="K3" s="188" t="s">
        <v>31</v>
      </c>
      <c r="L3" s="189"/>
      <c r="M3" s="188" t="s">
        <v>41</v>
      </c>
      <c r="N3" s="189"/>
      <c r="O3" s="188" t="s">
        <v>42</v>
      </c>
      <c r="P3" s="189"/>
      <c r="Q3" s="188" t="s">
        <v>43</v>
      </c>
      <c r="R3" s="189"/>
      <c r="S3" s="190" t="s">
        <v>4</v>
      </c>
      <c r="T3" s="191"/>
      <c r="U3" s="118"/>
      <c r="V3" s="119"/>
      <c r="W3" s="118"/>
      <c r="X3" s="118"/>
      <c r="Y3" s="120"/>
    </row>
    <row r="4" spans="1:26" ht="40.5" customHeight="1" x14ac:dyDescent="0.25">
      <c r="A4" s="187"/>
      <c r="B4" s="187"/>
      <c r="C4" s="192" t="s">
        <v>36</v>
      </c>
      <c r="D4" s="192"/>
      <c r="E4" s="192" t="s">
        <v>44</v>
      </c>
      <c r="F4" s="192"/>
      <c r="G4" s="192" t="s">
        <v>45</v>
      </c>
      <c r="H4" s="192"/>
      <c r="I4" s="192" t="s">
        <v>46</v>
      </c>
      <c r="J4" s="192"/>
      <c r="K4" s="192" t="s">
        <v>23</v>
      </c>
      <c r="L4" s="192"/>
      <c r="M4" s="192" t="s">
        <v>47</v>
      </c>
      <c r="N4" s="192"/>
      <c r="O4" s="192" t="s">
        <v>48</v>
      </c>
      <c r="P4" s="192"/>
      <c r="Q4" s="190" t="s">
        <v>49</v>
      </c>
      <c r="R4" s="191"/>
      <c r="S4" s="85" t="s">
        <v>1</v>
      </c>
      <c r="T4" s="85" t="s">
        <v>2</v>
      </c>
      <c r="U4" s="118"/>
      <c r="V4" s="119"/>
      <c r="W4" s="118"/>
      <c r="X4" s="118"/>
      <c r="Y4" s="120"/>
    </row>
    <row r="5" spans="1:26" s="86" customFormat="1" ht="30" customHeight="1" x14ac:dyDescent="0.3">
      <c r="A5" s="5">
        <v>1</v>
      </c>
      <c r="B5" s="61" t="s">
        <v>172</v>
      </c>
      <c r="C5" s="6" t="s">
        <v>248</v>
      </c>
      <c r="D5" s="7">
        <f t="shared" ref="D5:R8" si="0">IF(C5="AA",10, IF(C5="AB",9, IF(C5="BB",8, IF(C5="BC",7,IF(C5="CC",6, IF(C5="CD",5, IF(C5="DD",4,IF(C5="F",0))))))))</f>
        <v>4</v>
      </c>
      <c r="E5" s="132" t="s">
        <v>10</v>
      </c>
      <c r="F5" s="7">
        <f t="shared" si="0"/>
        <v>0</v>
      </c>
      <c r="G5" s="132" t="s">
        <v>10</v>
      </c>
      <c r="H5" s="7">
        <f t="shared" si="0"/>
        <v>0</v>
      </c>
      <c r="I5" s="133" t="s">
        <v>10</v>
      </c>
      <c r="J5" s="7">
        <f t="shared" si="0"/>
        <v>0</v>
      </c>
      <c r="K5" s="5" t="s">
        <v>244</v>
      </c>
      <c r="L5" s="7">
        <f t="shared" ref="L5:L8" si="1">IF(K5="AA",10, IF(K5="AB",9, IF(K5="BB",8, IF(K5="BC",7,IF(K5="CC",6, IF(K5="CD",5, IF(K5="DD",4,IF(K5="F",0))))))))</f>
        <v>5</v>
      </c>
      <c r="M5" s="5" t="s">
        <v>247</v>
      </c>
      <c r="N5" s="7">
        <f t="shared" si="0"/>
        <v>6</v>
      </c>
      <c r="O5" s="5" t="s">
        <v>244</v>
      </c>
      <c r="P5" s="7">
        <f t="shared" si="0"/>
        <v>5</v>
      </c>
      <c r="Q5" s="5" t="s">
        <v>247</v>
      </c>
      <c r="R5" s="7">
        <f t="shared" ref="R5:R7" si="2">IF(Q5="AA",10, IF(Q5="AB",9, IF(Q5="BB",8, IF(Q5="BC",7,IF(Q5="CC",6, IF(Q5="CD",5, IF(Q5="DD",4,IF(Q5="F",0))))))))</f>
        <v>6</v>
      </c>
      <c r="S5" s="8">
        <f t="shared" ref="S5:S8" si="3">(D5*6+F5*8+H5*6+J5*8+L5*6+N5*2+P5*2+R5*2)</f>
        <v>88</v>
      </c>
      <c r="T5" s="9">
        <f>S5/40</f>
        <v>2.2000000000000002</v>
      </c>
      <c r="U5" s="44"/>
      <c r="V5" s="46"/>
      <c r="W5" s="49"/>
      <c r="X5" s="48"/>
      <c r="Y5" s="50"/>
      <c r="Z5" s="101" t="s">
        <v>236</v>
      </c>
    </row>
    <row r="6" spans="1:26" s="86" customFormat="1" ht="30" customHeight="1" x14ac:dyDescent="0.3">
      <c r="A6" s="5">
        <v>2</v>
      </c>
      <c r="B6" s="61" t="s">
        <v>173</v>
      </c>
      <c r="C6" s="6" t="s">
        <v>248</v>
      </c>
      <c r="D6" s="7">
        <f t="shared" si="0"/>
        <v>4</v>
      </c>
      <c r="E6" s="5" t="s">
        <v>10</v>
      </c>
      <c r="F6" s="7">
        <f t="shared" si="0"/>
        <v>0</v>
      </c>
      <c r="G6" s="125" t="s">
        <v>10</v>
      </c>
      <c r="H6" s="7">
        <f t="shared" si="0"/>
        <v>0</v>
      </c>
      <c r="I6" s="125" t="s">
        <v>10</v>
      </c>
      <c r="J6" s="7">
        <f t="shared" si="0"/>
        <v>0</v>
      </c>
      <c r="K6" s="5" t="s">
        <v>248</v>
      </c>
      <c r="L6" s="7">
        <f t="shared" si="1"/>
        <v>4</v>
      </c>
      <c r="M6" s="5" t="s">
        <v>10</v>
      </c>
      <c r="N6" s="7">
        <f t="shared" si="0"/>
        <v>0</v>
      </c>
      <c r="O6" s="5" t="s">
        <v>249</v>
      </c>
      <c r="P6" s="7" t="b">
        <f t="shared" si="0"/>
        <v>0</v>
      </c>
      <c r="Q6" s="5" t="s">
        <v>248</v>
      </c>
      <c r="R6" s="7">
        <f t="shared" si="2"/>
        <v>4</v>
      </c>
      <c r="S6" s="8">
        <f t="shared" si="3"/>
        <v>56</v>
      </c>
      <c r="T6" s="9">
        <f t="shared" ref="T6:T8" si="4">S6/40</f>
        <v>1.4</v>
      </c>
      <c r="U6" s="60"/>
      <c r="V6" s="46"/>
      <c r="W6" s="49"/>
      <c r="X6" s="121"/>
      <c r="Y6" s="50"/>
      <c r="Z6" s="101" t="s">
        <v>237</v>
      </c>
    </row>
    <row r="7" spans="1:26" s="86" customFormat="1" ht="30" customHeight="1" x14ac:dyDescent="0.3">
      <c r="A7" s="5">
        <v>3</v>
      </c>
      <c r="B7" s="61" t="s">
        <v>174</v>
      </c>
      <c r="C7" s="6" t="s">
        <v>247</v>
      </c>
      <c r="D7" s="7">
        <f t="shared" si="0"/>
        <v>6</v>
      </c>
      <c r="E7" s="5" t="s">
        <v>246</v>
      </c>
      <c r="F7" s="7">
        <f t="shared" si="0"/>
        <v>7</v>
      </c>
      <c r="G7" s="125" t="s">
        <v>247</v>
      </c>
      <c r="H7" s="7">
        <f t="shared" si="0"/>
        <v>6</v>
      </c>
      <c r="I7" s="5" t="s">
        <v>246</v>
      </c>
      <c r="J7" s="7">
        <f t="shared" si="0"/>
        <v>7</v>
      </c>
      <c r="K7" s="5" t="s">
        <v>247</v>
      </c>
      <c r="L7" s="7">
        <f t="shared" si="1"/>
        <v>6</v>
      </c>
      <c r="M7" s="5" t="s">
        <v>246</v>
      </c>
      <c r="N7" s="7">
        <f t="shared" si="0"/>
        <v>7</v>
      </c>
      <c r="O7" s="5" t="s">
        <v>245</v>
      </c>
      <c r="P7" s="7">
        <f t="shared" si="0"/>
        <v>9</v>
      </c>
      <c r="Q7" s="5" t="s">
        <v>246</v>
      </c>
      <c r="R7" s="7">
        <f t="shared" si="2"/>
        <v>7</v>
      </c>
      <c r="S7" s="8">
        <f t="shared" si="3"/>
        <v>266</v>
      </c>
      <c r="T7" s="9">
        <f t="shared" si="4"/>
        <v>6.65</v>
      </c>
      <c r="U7" s="44"/>
      <c r="V7" s="46"/>
      <c r="W7" s="48"/>
      <c r="X7" s="48"/>
      <c r="Y7" s="50"/>
      <c r="Z7" s="101" t="s">
        <v>238</v>
      </c>
    </row>
    <row r="8" spans="1:26" s="86" customFormat="1" ht="30" customHeight="1" x14ac:dyDescent="0.3">
      <c r="A8" s="5">
        <v>4</v>
      </c>
      <c r="B8" s="61" t="s">
        <v>175</v>
      </c>
      <c r="C8" s="6" t="s">
        <v>246</v>
      </c>
      <c r="D8" s="7">
        <f t="shared" si="0"/>
        <v>7</v>
      </c>
      <c r="E8" s="125" t="s">
        <v>248</v>
      </c>
      <c r="F8" s="7">
        <f t="shared" si="0"/>
        <v>4</v>
      </c>
      <c r="G8" s="5" t="s">
        <v>247</v>
      </c>
      <c r="H8" s="7">
        <f t="shared" si="0"/>
        <v>6</v>
      </c>
      <c r="I8" s="5" t="s">
        <v>246</v>
      </c>
      <c r="J8" s="7">
        <f t="shared" si="0"/>
        <v>7</v>
      </c>
      <c r="K8" s="5" t="s">
        <v>247</v>
      </c>
      <c r="L8" s="7">
        <f t="shared" si="1"/>
        <v>6</v>
      </c>
      <c r="M8" s="5" t="s">
        <v>243</v>
      </c>
      <c r="N8" s="7">
        <f t="shared" si="0"/>
        <v>8</v>
      </c>
      <c r="O8" s="5" t="s">
        <v>245</v>
      </c>
      <c r="P8" s="7">
        <f t="shared" si="0"/>
        <v>9</v>
      </c>
      <c r="Q8" s="5" t="s">
        <v>243</v>
      </c>
      <c r="R8" s="7">
        <f t="shared" si="0"/>
        <v>8</v>
      </c>
      <c r="S8" s="8">
        <f t="shared" si="3"/>
        <v>252</v>
      </c>
      <c r="T8" s="9">
        <f t="shared" si="4"/>
        <v>6.3</v>
      </c>
      <c r="U8" s="44"/>
      <c r="V8" s="46"/>
      <c r="W8" s="48"/>
      <c r="X8" s="48"/>
      <c r="Y8" s="50"/>
      <c r="Z8" s="101" t="s">
        <v>239</v>
      </c>
    </row>
    <row r="9" spans="1:26" s="86" customFormat="1" ht="30" customHeight="1" x14ac:dyDescent="0.3">
      <c r="A9" s="5">
        <v>5</v>
      </c>
      <c r="B9" s="61" t="s">
        <v>176</v>
      </c>
      <c r="C9" s="5" t="s">
        <v>248</v>
      </c>
      <c r="D9" s="7">
        <f t="shared" ref="D9:D10" si="5">IF(C9="AA",10, IF(C9="AB",9, IF(C9="BB",8, IF(C9="BC",7,IF(C9="CC",6, IF(C9="CD",5, IF(C9="DD",4,IF(C9="F",0))))))))</f>
        <v>4</v>
      </c>
      <c r="E9" s="5" t="s">
        <v>248</v>
      </c>
      <c r="F9" s="7">
        <f t="shared" ref="F9:F10" si="6">IF(E9="AA",10, IF(E9="AB",9, IF(E9="BB",8, IF(E9="BC",7,IF(E9="CC",6, IF(E9="CD",5, IF(E9="DD",4,IF(E9="F",0))))))))</f>
        <v>4</v>
      </c>
      <c r="G9" s="125" t="s">
        <v>248</v>
      </c>
      <c r="H9" s="7">
        <f t="shared" ref="H9:H10" si="7">IF(G9="AA",10, IF(G9="AB",9, IF(G9="BB",8, IF(G9="BC",7,IF(G9="CC",6, IF(G9="CD",5, IF(G9="DD",4,IF(G9="F",0))))))))</f>
        <v>4</v>
      </c>
      <c r="I9" s="5" t="s">
        <v>248</v>
      </c>
      <c r="J9" s="7">
        <f t="shared" ref="J9:J10" si="8">IF(I9="AA",10, IF(I9="AB",9, IF(I9="BB",8, IF(I9="BC",7,IF(I9="CC",6, IF(I9="CD",5, IF(I9="DD",4,IF(I9="F",0))))))))</f>
        <v>4</v>
      </c>
      <c r="K9" s="5" t="s">
        <v>244</v>
      </c>
      <c r="L9" s="7">
        <f t="shared" ref="L9:L10" si="9">IF(K9="AA",10, IF(K9="AB",9, IF(K9="BB",8, IF(K9="BC",7,IF(K9="CC",6, IF(K9="CD",5, IF(K9="DD",4,IF(K9="F",0))))))))</f>
        <v>5</v>
      </c>
      <c r="M9" s="5" t="s">
        <v>246</v>
      </c>
      <c r="N9" s="7">
        <f t="shared" ref="N9:N10" si="10">IF(M9="AA",10, IF(M9="AB",9, IF(M9="BB",8, IF(M9="BC",7,IF(M9="CC",6, IF(M9="CD",5, IF(M9="DD",4,IF(M9="F",0))))))))</f>
        <v>7</v>
      </c>
      <c r="O9" s="5" t="s">
        <v>247</v>
      </c>
      <c r="P9" s="7">
        <f t="shared" ref="P9:R9" si="11">IF(O9="AA",10, IF(O9="AB",9, IF(O9="BB",8, IF(O9="BC",7,IF(O9="CC",6, IF(O9="CD",5, IF(O9="DD",4,IF(O9="F",0))))))))</f>
        <v>6</v>
      </c>
      <c r="Q9" s="5" t="s">
        <v>246</v>
      </c>
      <c r="R9" s="7">
        <f t="shared" si="11"/>
        <v>7</v>
      </c>
      <c r="S9" s="5">
        <f t="shared" ref="S9:S10" si="12">(D9*6+F9*8+H9*6+J9*8+L9*6+N9*2+P9*2+R9*2)</f>
        <v>182</v>
      </c>
      <c r="T9" s="9">
        <f t="shared" ref="T9:T10" si="13">S9/40</f>
        <v>4.55</v>
      </c>
      <c r="U9" s="60"/>
      <c r="V9" s="46"/>
      <c r="W9" s="49"/>
      <c r="X9" s="49"/>
      <c r="Y9" s="50"/>
      <c r="Z9" s="101" t="s">
        <v>240</v>
      </c>
    </row>
    <row r="10" spans="1:26" s="86" customFormat="1" ht="30" customHeight="1" x14ac:dyDescent="0.3">
      <c r="A10" s="5">
        <v>6</v>
      </c>
      <c r="B10" s="61" t="s">
        <v>177</v>
      </c>
      <c r="C10" s="5" t="s">
        <v>246</v>
      </c>
      <c r="D10" s="7">
        <f t="shared" si="5"/>
        <v>7</v>
      </c>
      <c r="E10" s="5" t="s">
        <v>248</v>
      </c>
      <c r="F10" s="7">
        <f t="shared" si="6"/>
        <v>4</v>
      </c>
      <c r="G10" s="125" t="s">
        <v>244</v>
      </c>
      <c r="H10" s="7">
        <f t="shared" si="7"/>
        <v>5</v>
      </c>
      <c r="I10" s="5" t="s">
        <v>248</v>
      </c>
      <c r="J10" s="7">
        <f t="shared" si="8"/>
        <v>4</v>
      </c>
      <c r="K10" s="5" t="s">
        <v>244</v>
      </c>
      <c r="L10" s="7">
        <f t="shared" si="9"/>
        <v>5</v>
      </c>
      <c r="M10" s="5" t="s">
        <v>243</v>
      </c>
      <c r="N10" s="7">
        <f t="shared" si="10"/>
        <v>8</v>
      </c>
      <c r="O10" s="5" t="s">
        <v>247</v>
      </c>
      <c r="P10" s="7">
        <f t="shared" ref="P10" si="14">IF(O10="AA",10, IF(O10="AB",9, IF(O10="BB",8, IF(O10="BC",7,IF(O10="CC",6, IF(O10="CD",5, IF(O10="DD",4,IF(O10="F",0))))))))</f>
        <v>6</v>
      </c>
      <c r="Q10" s="5" t="s">
        <v>243</v>
      </c>
      <c r="R10" s="7">
        <f t="shared" ref="R10" si="15">IF(Q10="AA",10, IF(Q10="AB",9, IF(Q10="BB",8, IF(Q10="BC",7,IF(Q10="CC",6, IF(Q10="CD",5, IF(Q10="DD",4,IF(Q10="F",0))))))))</f>
        <v>8</v>
      </c>
      <c r="S10" s="5">
        <f t="shared" si="12"/>
        <v>210</v>
      </c>
      <c r="T10" s="9">
        <f t="shared" si="13"/>
        <v>5.25</v>
      </c>
      <c r="U10" s="60"/>
      <c r="V10" s="46"/>
      <c r="W10" s="122"/>
      <c r="X10" s="49"/>
      <c r="Y10" s="50"/>
      <c r="Z10" s="117" t="s">
        <v>241</v>
      </c>
    </row>
    <row r="11" spans="1:26" ht="24.95" customHeight="1" x14ac:dyDescent="0.5">
      <c r="S11" s="184"/>
      <c r="T11" s="184"/>
      <c r="U11" s="185"/>
      <c r="V11" s="185"/>
      <c r="W11" s="185"/>
      <c r="X11" s="185"/>
    </row>
    <row r="12" spans="1:26" ht="24.95" customHeight="1" x14ac:dyDescent="0.25"/>
    <row r="13" spans="1:26" ht="24.95" customHeight="1" x14ac:dyDescent="0.25">
      <c r="B13" s="136" t="s">
        <v>172</v>
      </c>
      <c r="C13" s="137" t="s">
        <v>258</v>
      </c>
      <c r="D13" s="138"/>
      <c r="E13" s="138"/>
      <c r="F13" s="138"/>
    </row>
    <row r="15" spans="1:26" ht="24.95" customHeight="1" x14ac:dyDescent="0.25"/>
    <row r="19" spans="1:26" s="57" customFormat="1" ht="24.95" customHeight="1" x14ac:dyDescent="0.25">
      <c r="A19" s="57" t="s">
        <v>88</v>
      </c>
      <c r="I19" s="57" t="s">
        <v>116</v>
      </c>
      <c r="O19" s="57" t="s">
        <v>110</v>
      </c>
      <c r="S19" s="57" t="s">
        <v>89</v>
      </c>
      <c r="X19" s="57" t="s">
        <v>89</v>
      </c>
      <c r="Z19" s="58"/>
    </row>
  </sheetData>
  <autoFilter ref="C1:C15"/>
  <mergeCells count="22">
    <mergeCell ref="A1:V1"/>
    <mergeCell ref="A2:V2"/>
    <mergeCell ref="K3:L3"/>
    <mergeCell ref="M3:N3"/>
    <mergeCell ref="O3:P3"/>
    <mergeCell ref="Q3:R3"/>
    <mergeCell ref="S3:T3"/>
    <mergeCell ref="A3:A4"/>
    <mergeCell ref="S11:X11"/>
    <mergeCell ref="B3:B4"/>
    <mergeCell ref="C3:D3"/>
    <mergeCell ref="E3:F3"/>
    <mergeCell ref="G3:H3"/>
    <mergeCell ref="I3:J3"/>
    <mergeCell ref="M4:N4"/>
    <mergeCell ref="O4:P4"/>
    <mergeCell ref="Q4:R4"/>
    <mergeCell ref="C4:D4"/>
    <mergeCell ref="E4:F4"/>
    <mergeCell ref="G4:H4"/>
    <mergeCell ref="I4:J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F5:F10 P5:P10 N5:N10 J5:J10 L5:L10 R5:R10 H5:H10 D5:D10">
      <formula1>10</formula1>
    </dataValidation>
  </dataValidations>
  <pageMargins left="0.74803149606299213" right="0" top="0.23622047244094491" bottom="0" header="0" footer="0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CE</vt:lpstr>
      <vt:lpstr>ME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ME!Print_Area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SA_CCC</cp:lastModifiedBy>
  <cp:lastPrinted>2018-01-11T07:44:33Z</cp:lastPrinted>
  <dcterms:created xsi:type="dcterms:W3CDTF">2016-12-09T07:13:34Z</dcterms:created>
  <dcterms:modified xsi:type="dcterms:W3CDTF">2018-01-16T11:55:42Z</dcterms:modified>
</cp:coreProperties>
</file>