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_CC\Desktop\Results_ReExam_Dec_2017\"/>
    </mc:Choice>
  </mc:AlternateContent>
  <bookViews>
    <workbookView xWindow="0" yWindow="0" windowWidth="19200" windowHeight="11595" tabRatio="455" activeTab="3"/>
  </bookViews>
  <sheets>
    <sheet name="CE" sheetId="11" r:id="rId1"/>
    <sheet name="ME" sheetId="2" r:id="rId2"/>
    <sheet name="EE" sheetId="12" r:id="rId3"/>
    <sheet name="ECE" sheetId="13" r:id="rId4"/>
    <sheet name="CSE" sheetId="14" r:id="rId5"/>
    <sheet name="E&amp;I" sheetId="15" r:id="rId6"/>
  </sheets>
  <definedNames>
    <definedName name="_xlnm._FilterDatabase" localSheetId="0" hidden="1">CE!$A$3:$P$4</definedName>
    <definedName name="_xlnm._FilterDatabase" localSheetId="4" hidden="1">CSE!$A$3:$R$4</definedName>
    <definedName name="_xlnm._FilterDatabase" localSheetId="5" hidden="1">'E&amp;I'!$A$3:$R$4</definedName>
    <definedName name="_xlnm._FilterDatabase" localSheetId="3" hidden="1">ECE!$A$4:$P$5</definedName>
    <definedName name="_xlnm._FilterDatabase" localSheetId="2" hidden="1">EE!$A$3:$X$4</definedName>
    <definedName name="_xlnm._FilterDatabase" localSheetId="1" hidden="1">ME!$A$4:$P$5</definedName>
    <definedName name="_xlnm.Print_Area" localSheetId="0">CE!$A$1:$P$21</definedName>
    <definedName name="_xlnm.Print_Area" localSheetId="4">CSE!$A$1:$R$16</definedName>
    <definedName name="_xlnm.Print_Area" localSheetId="5">'E&amp;I'!$A$1:$R$29</definedName>
    <definedName name="_xlnm.Print_Area" localSheetId="3">ECE!$A$1:$P$31</definedName>
    <definedName name="_xlnm.Print_Area" localSheetId="2">EE!$A$1:$R$21</definedName>
    <definedName name="_xlnm.Print_Area" localSheetId="1">ME!$A$1:$P$25</definedName>
    <definedName name="_xlnm.Print_Titles" localSheetId="0">CE!$1:$4</definedName>
    <definedName name="_xlnm.Print_Titles" localSheetId="4">CSE!$1:$4</definedName>
    <definedName name="_xlnm.Print_Titles" localSheetId="5">'E&amp;I'!$1:$4</definedName>
    <definedName name="_xlnm.Print_Titles" localSheetId="3">ECE!$1:$5</definedName>
    <definedName name="_xlnm.Print_Titles" localSheetId="2">EE!$1:$4</definedName>
    <definedName name="_xlnm.Print_Titles" localSheetId="1">ME!$1:$5</definedName>
  </definedNames>
  <calcPr calcId="152511" fullCalcOnLoad="1"/>
</workbook>
</file>

<file path=xl/calcChain.xml><?xml version="1.0" encoding="utf-8"?>
<calcChain xmlns="http://schemas.openxmlformats.org/spreadsheetml/2006/main">
  <c r="A7" i="15" l="1"/>
  <c r="A8" i="15"/>
  <c r="A9" i="15"/>
  <c r="A10" i="15"/>
  <c r="A11" i="15"/>
  <c r="A12" i="15"/>
  <c r="N10" i="11"/>
  <c r="L10" i="11"/>
  <c r="J10" i="11"/>
  <c r="H10" i="11"/>
  <c r="F10" i="11"/>
  <c r="D10" i="11"/>
  <c r="Q6" i="14"/>
  <c r="R6" i="14"/>
  <c r="Q9" i="14"/>
  <c r="R9" i="14"/>
  <c r="Q10" i="14"/>
  <c r="R10" i="14"/>
  <c r="Q11" i="14"/>
  <c r="R11" i="14"/>
  <c r="Q12" i="14"/>
  <c r="R12" i="14"/>
  <c r="Q13" i="14"/>
  <c r="R13" i="14"/>
  <c r="Q14" i="14"/>
  <c r="R14" i="14"/>
  <c r="Q15" i="14"/>
  <c r="R15" i="14"/>
  <c r="O7" i="13"/>
  <c r="P7" i="13"/>
  <c r="O8" i="13"/>
  <c r="P8" i="13"/>
  <c r="O9" i="13"/>
  <c r="P9" i="13"/>
  <c r="O10" i="13"/>
  <c r="P10" i="13"/>
  <c r="O11" i="13"/>
  <c r="P11" i="13"/>
  <c r="O12" i="13"/>
  <c r="P12" i="13"/>
  <c r="O13" i="13"/>
  <c r="P13" i="13"/>
  <c r="O14" i="13"/>
  <c r="P14" i="13"/>
  <c r="O15" i="13"/>
  <c r="P15" i="13"/>
  <c r="O16" i="13"/>
  <c r="P16" i="13"/>
  <c r="O18" i="13"/>
  <c r="P18" i="13"/>
  <c r="O19" i="13"/>
  <c r="P19" i="13"/>
  <c r="O20" i="13"/>
  <c r="P20" i="13"/>
  <c r="O21" i="13"/>
  <c r="P21" i="13"/>
  <c r="O22" i="13"/>
  <c r="P22" i="13"/>
  <c r="O23" i="13"/>
  <c r="P23" i="13"/>
  <c r="O24" i="13"/>
  <c r="P24" i="13"/>
  <c r="O25" i="13"/>
  <c r="P25" i="13"/>
  <c r="Q6" i="12"/>
  <c r="R6" i="12"/>
  <c r="Q7" i="12"/>
  <c r="R7" i="12"/>
  <c r="Q8" i="12"/>
  <c r="R8" i="12"/>
  <c r="Q9" i="12"/>
  <c r="R9" i="12"/>
  <c r="Q10" i="12"/>
  <c r="R10" i="12"/>
  <c r="Q11" i="12"/>
  <c r="R11" i="12"/>
  <c r="Q13" i="12"/>
  <c r="R13" i="12"/>
  <c r="Q14" i="12"/>
  <c r="R14" i="12"/>
  <c r="Q15" i="12"/>
  <c r="R15" i="12"/>
  <c r="Q16" i="12"/>
  <c r="R16" i="12"/>
  <c r="Q17" i="12"/>
  <c r="R17" i="12"/>
  <c r="O7" i="2"/>
  <c r="P7" i="2"/>
  <c r="O8" i="2"/>
  <c r="P8" i="2"/>
  <c r="O9" i="2"/>
  <c r="P9" i="2"/>
  <c r="O10" i="2"/>
  <c r="P10" i="2"/>
  <c r="O11" i="2"/>
  <c r="P11" i="2"/>
  <c r="O12" i="2"/>
  <c r="P12" i="2"/>
  <c r="O13" i="2"/>
  <c r="P13" i="2"/>
  <c r="O14" i="2"/>
  <c r="P14" i="2"/>
  <c r="O15" i="2"/>
  <c r="P15" i="2"/>
  <c r="O16" i="2"/>
  <c r="P16" i="2"/>
  <c r="O17" i="2"/>
  <c r="P17" i="2"/>
  <c r="O18" i="2"/>
  <c r="P18" i="2"/>
  <c r="O19" i="2"/>
  <c r="P19" i="2"/>
  <c r="O20" i="2"/>
  <c r="P20" i="2"/>
  <c r="O21" i="2"/>
  <c r="P21" i="2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P15" i="14"/>
  <c r="N15" i="14"/>
  <c r="L15" i="14"/>
  <c r="J15" i="14"/>
  <c r="H15" i="14"/>
  <c r="F15" i="14"/>
  <c r="D15" i="14"/>
  <c r="P17" i="12"/>
  <c r="N17" i="12"/>
  <c r="L17" i="12"/>
  <c r="J17" i="12"/>
  <c r="H17" i="12"/>
  <c r="F17" i="12"/>
  <c r="D17" i="12"/>
  <c r="N12" i="11"/>
  <c r="L12" i="11"/>
  <c r="J12" i="11"/>
  <c r="H12" i="11"/>
  <c r="F12" i="11"/>
  <c r="D12" i="11"/>
  <c r="N21" i="2"/>
  <c r="L21" i="2"/>
  <c r="J21" i="2"/>
  <c r="H21" i="2"/>
  <c r="F21" i="2"/>
  <c r="D21" i="2"/>
  <c r="N7" i="2"/>
  <c r="L7" i="2"/>
  <c r="J7" i="2"/>
  <c r="H7" i="2"/>
  <c r="F7" i="2"/>
  <c r="D7" i="2"/>
  <c r="P14" i="14"/>
  <c r="N14" i="14"/>
  <c r="L14" i="14"/>
  <c r="J14" i="14"/>
  <c r="H14" i="14"/>
  <c r="F14" i="14"/>
  <c r="D14" i="14"/>
  <c r="P13" i="14"/>
  <c r="N13" i="14"/>
  <c r="L13" i="14"/>
  <c r="J13" i="14"/>
  <c r="H13" i="14"/>
  <c r="F13" i="14"/>
  <c r="D13" i="14"/>
  <c r="P11" i="14"/>
  <c r="N11" i="14"/>
  <c r="L11" i="14"/>
  <c r="J11" i="14"/>
  <c r="H11" i="14"/>
  <c r="F11" i="14"/>
  <c r="D11" i="14"/>
  <c r="P10" i="14"/>
  <c r="N10" i="14"/>
  <c r="L10" i="14"/>
  <c r="J10" i="14"/>
  <c r="H10" i="14"/>
  <c r="F10" i="14"/>
  <c r="D10" i="14"/>
  <c r="P6" i="14"/>
  <c r="N6" i="14"/>
  <c r="L6" i="14"/>
  <c r="J6" i="14"/>
  <c r="H6" i="14"/>
  <c r="F6" i="14"/>
  <c r="D6" i="14"/>
  <c r="N21" i="13"/>
  <c r="L21" i="13"/>
  <c r="J21" i="13"/>
  <c r="H21" i="13"/>
  <c r="F21" i="13"/>
  <c r="D21" i="13"/>
  <c r="N17" i="13"/>
  <c r="L17" i="13"/>
  <c r="J17" i="13"/>
  <c r="H17" i="13"/>
  <c r="O17" i="13"/>
  <c r="P17" i="13"/>
  <c r="F17" i="13"/>
  <c r="D17" i="13"/>
  <c r="N15" i="13"/>
  <c r="L15" i="13"/>
  <c r="J15" i="13"/>
  <c r="H15" i="13"/>
  <c r="F15" i="13"/>
  <c r="D15" i="13"/>
  <c r="N13" i="13"/>
  <c r="L13" i="13"/>
  <c r="J13" i="13"/>
  <c r="H13" i="13"/>
  <c r="F13" i="13"/>
  <c r="D13" i="13"/>
  <c r="N12" i="13"/>
  <c r="L12" i="13"/>
  <c r="J12" i="13"/>
  <c r="H12" i="13"/>
  <c r="F12" i="13"/>
  <c r="D12" i="13"/>
  <c r="N11" i="13"/>
  <c r="L11" i="13"/>
  <c r="J11" i="13"/>
  <c r="H11" i="13"/>
  <c r="F11" i="13"/>
  <c r="D11" i="13"/>
  <c r="P13" i="12"/>
  <c r="N13" i="12"/>
  <c r="L13" i="12"/>
  <c r="J13" i="12"/>
  <c r="H13" i="12"/>
  <c r="F13" i="12"/>
  <c r="D13" i="12"/>
  <c r="P9" i="12"/>
  <c r="N9" i="12"/>
  <c r="L9" i="12"/>
  <c r="J9" i="12"/>
  <c r="H9" i="12"/>
  <c r="F9" i="12"/>
  <c r="D9" i="12"/>
  <c r="N20" i="2"/>
  <c r="L20" i="2"/>
  <c r="J20" i="2"/>
  <c r="H20" i="2"/>
  <c r="F20" i="2"/>
  <c r="D20" i="2"/>
  <c r="N17" i="2"/>
  <c r="L17" i="2"/>
  <c r="J17" i="2"/>
  <c r="H17" i="2"/>
  <c r="F17" i="2"/>
  <c r="D17" i="2"/>
  <c r="N16" i="2"/>
  <c r="L16" i="2"/>
  <c r="J16" i="2"/>
  <c r="H16" i="2"/>
  <c r="F16" i="2"/>
  <c r="D16" i="2"/>
  <c r="N15" i="2"/>
  <c r="L15" i="2"/>
  <c r="J15" i="2"/>
  <c r="H15" i="2"/>
  <c r="F15" i="2"/>
  <c r="D15" i="2"/>
  <c r="N13" i="2"/>
  <c r="L13" i="2"/>
  <c r="J13" i="2"/>
  <c r="H13" i="2"/>
  <c r="F13" i="2"/>
  <c r="D13" i="2"/>
  <c r="N11" i="2"/>
  <c r="L11" i="2"/>
  <c r="J11" i="2"/>
  <c r="H11" i="2"/>
  <c r="F11" i="2"/>
  <c r="D11" i="2"/>
  <c r="N17" i="11"/>
  <c r="L17" i="11"/>
  <c r="J17" i="11"/>
  <c r="H17" i="11"/>
  <c r="F17" i="11"/>
  <c r="D17" i="11"/>
  <c r="N16" i="11"/>
  <c r="L16" i="11"/>
  <c r="J16" i="11"/>
  <c r="H16" i="11"/>
  <c r="F16" i="11"/>
  <c r="D16" i="11"/>
  <c r="N14" i="11"/>
  <c r="L14" i="11"/>
  <c r="J14" i="11"/>
  <c r="H14" i="11"/>
  <c r="F14" i="11"/>
  <c r="D14" i="11"/>
  <c r="N13" i="11"/>
  <c r="L13" i="11"/>
  <c r="J13" i="11"/>
  <c r="H13" i="11"/>
  <c r="F13" i="11"/>
  <c r="D13" i="11"/>
  <c r="N9" i="11"/>
  <c r="L9" i="11"/>
  <c r="J9" i="11"/>
  <c r="H9" i="11"/>
  <c r="F9" i="11"/>
  <c r="D9" i="11"/>
  <c r="N8" i="11"/>
  <c r="L8" i="11"/>
  <c r="J8" i="11"/>
  <c r="H8" i="11"/>
  <c r="F8" i="11"/>
  <c r="D8" i="11"/>
  <c r="N7" i="11"/>
  <c r="L7" i="11"/>
  <c r="J7" i="11"/>
  <c r="H7" i="11"/>
  <c r="F7" i="11"/>
  <c r="D7" i="11"/>
  <c r="N5" i="11"/>
  <c r="L5" i="11"/>
  <c r="J5" i="11"/>
  <c r="H5" i="11"/>
  <c r="F5" i="11"/>
  <c r="D5" i="11"/>
  <c r="P12" i="15"/>
  <c r="N12" i="15"/>
  <c r="L12" i="15"/>
  <c r="J12" i="15"/>
  <c r="H12" i="15"/>
  <c r="F12" i="15"/>
  <c r="Q12" i="15"/>
  <c r="R12" i="15"/>
  <c r="D12" i="15"/>
  <c r="P11" i="15"/>
  <c r="N11" i="15"/>
  <c r="L11" i="15"/>
  <c r="J11" i="15"/>
  <c r="H11" i="15"/>
  <c r="F11" i="15"/>
  <c r="D11" i="15"/>
  <c r="Q11" i="15"/>
  <c r="R11" i="15"/>
  <c r="P10" i="15"/>
  <c r="N10" i="15"/>
  <c r="L10" i="15"/>
  <c r="J10" i="15"/>
  <c r="H10" i="15"/>
  <c r="F10" i="15"/>
  <c r="D10" i="15"/>
  <c r="Q10" i="15"/>
  <c r="R10" i="15"/>
  <c r="P9" i="15"/>
  <c r="N9" i="15"/>
  <c r="L9" i="15"/>
  <c r="J9" i="15"/>
  <c r="H9" i="15"/>
  <c r="F9" i="15"/>
  <c r="D9" i="15"/>
  <c r="Q9" i="15"/>
  <c r="R9" i="15"/>
  <c r="P8" i="15"/>
  <c r="N8" i="15"/>
  <c r="L8" i="15"/>
  <c r="J8" i="15"/>
  <c r="H8" i="15"/>
  <c r="F8" i="15"/>
  <c r="Q8" i="15"/>
  <c r="R8" i="15"/>
  <c r="D8" i="15"/>
  <c r="P7" i="15"/>
  <c r="N7" i="15"/>
  <c r="L7" i="15"/>
  <c r="J7" i="15"/>
  <c r="H7" i="15"/>
  <c r="F7" i="15"/>
  <c r="D7" i="15"/>
  <c r="Q7" i="15"/>
  <c r="R7" i="15"/>
  <c r="P6" i="15"/>
  <c r="N6" i="15"/>
  <c r="L6" i="15"/>
  <c r="J6" i="15"/>
  <c r="H6" i="15"/>
  <c r="F6" i="15"/>
  <c r="D6" i="15"/>
  <c r="Q6" i="15"/>
  <c r="R6" i="15"/>
  <c r="P5" i="15"/>
  <c r="N5" i="15"/>
  <c r="L5" i="15"/>
  <c r="J5" i="15"/>
  <c r="H5" i="15"/>
  <c r="F5" i="15"/>
  <c r="D5" i="15"/>
  <c r="Q5" i="15"/>
  <c r="R5" i="15"/>
  <c r="A5" i="15"/>
  <c r="A6" i="15"/>
  <c r="P12" i="14"/>
  <c r="N12" i="14"/>
  <c r="L12" i="14"/>
  <c r="J12" i="14"/>
  <c r="H12" i="14"/>
  <c r="F12" i="14"/>
  <c r="D12" i="14"/>
  <c r="P9" i="14"/>
  <c r="N9" i="14"/>
  <c r="L9" i="14"/>
  <c r="J9" i="14"/>
  <c r="H9" i="14"/>
  <c r="F9" i="14"/>
  <c r="D9" i="14"/>
  <c r="P8" i="14"/>
  <c r="N8" i="14"/>
  <c r="L8" i="14"/>
  <c r="J8" i="14"/>
  <c r="H8" i="14"/>
  <c r="F8" i="14"/>
  <c r="Q8" i="14"/>
  <c r="R8" i="14"/>
  <c r="D8" i="14"/>
  <c r="P7" i="14"/>
  <c r="N7" i="14"/>
  <c r="L7" i="14"/>
  <c r="J7" i="14"/>
  <c r="H7" i="14"/>
  <c r="F7" i="14"/>
  <c r="Q7" i="14"/>
  <c r="R7" i="14"/>
  <c r="D7" i="14"/>
  <c r="N24" i="13"/>
  <c r="L24" i="13"/>
  <c r="J24" i="13"/>
  <c r="H24" i="13"/>
  <c r="F24" i="13"/>
  <c r="D24" i="13"/>
  <c r="N8" i="13"/>
  <c r="L8" i="13"/>
  <c r="J8" i="13"/>
  <c r="H8" i="13"/>
  <c r="F8" i="13"/>
  <c r="D8" i="13"/>
  <c r="N15" i="11"/>
  <c r="L15" i="11"/>
  <c r="J15" i="11"/>
  <c r="H15" i="11"/>
  <c r="F15" i="11"/>
  <c r="D15" i="11"/>
  <c r="N11" i="11"/>
  <c r="L11" i="11"/>
  <c r="J11" i="11"/>
  <c r="H11" i="11"/>
  <c r="F11" i="11"/>
  <c r="D11" i="11"/>
  <c r="N6" i="11"/>
  <c r="L6" i="11"/>
  <c r="J6" i="11"/>
  <c r="H6" i="11"/>
  <c r="F6" i="11"/>
  <c r="D6" i="11"/>
  <c r="P5" i="14"/>
  <c r="N5" i="14"/>
  <c r="L5" i="14"/>
  <c r="J5" i="14"/>
  <c r="H5" i="14"/>
  <c r="F5" i="14"/>
  <c r="D5" i="14"/>
  <c r="N25" i="13"/>
  <c r="L25" i="13"/>
  <c r="J25" i="13"/>
  <c r="H25" i="13"/>
  <c r="F25" i="13"/>
  <c r="D25" i="13"/>
  <c r="N23" i="13"/>
  <c r="L23" i="13"/>
  <c r="J23" i="13"/>
  <c r="H23" i="13"/>
  <c r="F23" i="13"/>
  <c r="D23" i="13"/>
  <c r="N22" i="13"/>
  <c r="L22" i="13"/>
  <c r="J22" i="13"/>
  <c r="H22" i="13"/>
  <c r="F22" i="13"/>
  <c r="D22" i="13"/>
  <c r="N20" i="13"/>
  <c r="L20" i="13"/>
  <c r="J20" i="13"/>
  <c r="H20" i="13"/>
  <c r="F20" i="13"/>
  <c r="D20" i="13"/>
  <c r="N19" i="13"/>
  <c r="L19" i="13"/>
  <c r="J19" i="13"/>
  <c r="H19" i="13"/>
  <c r="F19" i="13"/>
  <c r="D19" i="13"/>
  <c r="N18" i="13"/>
  <c r="L18" i="13"/>
  <c r="J18" i="13"/>
  <c r="H18" i="13"/>
  <c r="F18" i="13"/>
  <c r="D18" i="13"/>
  <c r="N16" i="13"/>
  <c r="L16" i="13"/>
  <c r="J16" i="13"/>
  <c r="H16" i="13"/>
  <c r="F16" i="13"/>
  <c r="D16" i="13"/>
  <c r="N14" i="13"/>
  <c r="L14" i="13"/>
  <c r="J14" i="13"/>
  <c r="H14" i="13"/>
  <c r="F14" i="13"/>
  <c r="D14" i="13"/>
  <c r="N10" i="13"/>
  <c r="L10" i="13"/>
  <c r="J10" i="13"/>
  <c r="H10" i="13"/>
  <c r="F10" i="13"/>
  <c r="D10" i="13"/>
  <c r="N9" i="13"/>
  <c r="L9" i="13"/>
  <c r="J9" i="13"/>
  <c r="H9" i="13"/>
  <c r="F9" i="13"/>
  <c r="D9" i="13"/>
  <c r="N7" i="13"/>
  <c r="L7" i="13"/>
  <c r="J7" i="13"/>
  <c r="H7" i="13"/>
  <c r="F7" i="13"/>
  <c r="D7" i="13"/>
  <c r="N6" i="13"/>
  <c r="L6" i="13"/>
  <c r="J6" i="13"/>
  <c r="H6" i="13"/>
  <c r="F6" i="13"/>
  <c r="D6" i="13"/>
  <c r="O6" i="13"/>
  <c r="P6" i="13"/>
  <c r="A6" i="13"/>
  <c r="A7" i="13"/>
  <c r="P16" i="12"/>
  <c r="N16" i="12"/>
  <c r="L16" i="12"/>
  <c r="J16" i="12"/>
  <c r="H16" i="12"/>
  <c r="F16" i="12"/>
  <c r="D16" i="12"/>
  <c r="P15" i="12"/>
  <c r="N15" i="12"/>
  <c r="L15" i="12"/>
  <c r="J15" i="12"/>
  <c r="H15" i="12"/>
  <c r="F15" i="12"/>
  <c r="D15" i="12"/>
  <c r="P14" i="12"/>
  <c r="N14" i="12"/>
  <c r="L14" i="12"/>
  <c r="J14" i="12"/>
  <c r="H14" i="12"/>
  <c r="F14" i="12"/>
  <c r="D14" i="12"/>
  <c r="P12" i="12"/>
  <c r="N12" i="12"/>
  <c r="L12" i="12"/>
  <c r="J12" i="12"/>
  <c r="H12" i="12"/>
  <c r="Q12" i="12"/>
  <c r="R12" i="12"/>
  <c r="F12" i="12"/>
  <c r="D12" i="12"/>
  <c r="P11" i="12"/>
  <c r="N11" i="12"/>
  <c r="L11" i="12"/>
  <c r="J11" i="12"/>
  <c r="H11" i="12"/>
  <c r="F11" i="12"/>
  <c r="D11" i="12"/>
  <c r="P10" i="12"/>
  <c r="N10" i="12"/>
  <c r="L10" i="12"/>
  <c r="J10" i="12"/>
  <c r="H10" i="12"/>
  <c r="F10" i="12"/>
  <c r="D10" i="12"/>
  <c r="P8" i="12"/>
  <c r="N8" i="12"/>
  <c r="L8" i="12"/>
  <c r="J8" i="12"/>
  <c r="H8" i="12"/>
  <c r="F8" i="12"/>
  <c r="D8" i="12"/>
  <c r="P7" i="12"/>
  <c r="N7" i="12"/>
  <c r="L7" i="12"/>
  <c r="J7" i="12"/>
  <c r="H7" i="12"/>
  <c r="F7" i="12"/>
  <c r="D7" i="12"/>
  <c r="P6" i="12"/>
  <c r="N6" i="12"/>
  <c r="L6" i="12"/>
  <c r="J6" i="12"/>
  <c r="H6" i="12"/>
  <c r="F6" i="12"/>
  <c r="D6" i="12"/>
  <c r="P5" i="12"/>
  <c r="N5" i="12"/>
  <c r="L5" i="12"/>
  <c r="J5" i="12"/>
  <c r="H5" i="12"/>
  <c r="F5" i="12"/>
  <c r="Q5" i="12"/>
  <c r="R5" i="12"/>
  <c r="D5" i="12"/>
  <c r="A5" i="12"/>
  <c r="A6" i="12"/>
  <c r="A7" i="12"/>
  <c r="A8" i="12"/>
  <c r="N19" i="2"/>
  <c r="L19" i="2"/>
  <c r="J19" i="2"/>
  <c r="H19" i="2"/>
  <c r="F19" i="2"/>
  <c r="D19" i="2"/>
  <c r="N18" i="2"/>
  <c r="L18" i="2"/>
  <c r="J18" i="2"/>
  <c r="H18" i="2"/>
  <c r="F18" i="2"/>
  <c r="D18" i="2"/>
  <c r="N14" i="2"/>
  <c r="L14" i="2"/>
  <c r="J14" i="2"/>
  <c r="H14" i="2"/>
  <c r="F14" i="2"/>
  <c r="D14" i="2"/>
  <c r="N12" i="2"/>
  <c r="L12" i="2"/>
  <c r="J12" i="2"/>
  <c r="H12" i="2"/>
  <c r="F12" i="2"/>
  <c r="D12" i="2"/>
  <c r="N10" i="2"/>
  <c r="L10" i="2"/>
  <c r="J10" i="2"/>
  <c r="H10" i="2"/>
  <c r="F10" i="2"/>
  <c r="D10" i="2"/>
  <c r="N9" i="2"/>
  <c r="L9" i="2"/>
  <c r="J9" i="2"/>
  <c r="H9" i="2"/>
  <c r="F9" i="2"/>
  <c r="D9" i="2"/>
  <c r="N8" i="2"/>
  <c r="L8" i="2"/>
  <c r="J8" i="2"/>
  <c r="H8" i="2"/>
  <c r="F8" i="2"/>
  <c r="D8" i="2"/>
  <c r="N6" i="2"/>
  <c r="L6" i="2"/>
  <c r="J6" i="2"/>
  <c r="H6" i="2"/>
  <c r="F6" i="2"/>
  <c r="D6" i="2"/>
  <c r="A6" i="2"/>
  <c r="Q5" i="14"/>
  <c r="R5" i="14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9" i="12"/>
  <c r="A10" i="12"/>
  <c r="A11" i="12"/>
  <c r="A12" i="12"/>
  <c r="O6" i="2"/>
  <c r="A14" i="12"/>
  <c r="A15" i="12"/>
  <c r="A16" i="12"/>
  <c r="A13" i="12"/>
  <c r="P6" i="2"/>
  <c r="O8" i="11"/>
  <c r="P8" i="11"/>
  <c r="O13" i="11"/>
  <c r="P13" i="11"/>
  <c r="O11" i="11"/>
  <c r="P11" i="11"/>
  <c r="O7" i="11"/>
  <c r="P7" i="11"/>
  <c r="O9" i="11"/>
  <c r="P9" i="11"/>
  <c r="O14" i="11"/>
  <c r="P14" i="11"/>
  <c r="O16" i="11"/>
  <c r="P16" i="11"/>
  <c r="O17" i="11"/>
  <c r="P17" i="11"/>
  <c r="O12" i="11"/>
  <c r="P12" i="11"/>
  <c r="O5" i="11"/>
  <c r="P5" i="11"/>
  <c r="O6" i="11"/>
  <c r="P6" i="11"/>
  <c r="O15" i="11"/>
  <c r="P15" i="11"/>
  <c r="O10" i="11"/>
  <c r="P10" i="11"/>
</calcChain>
</file>

<file path=xl/sharedStrings.xml><?xml version="1.0" encoding="utf-8"?>
<sst xmlns="http://schemas.openxmlformats.org/spreadsheetml/2006/main" count="718" uniqueCount="169">
  <si>
    <t>Sl No.</t>
  </si>
  <si>
    <t>Reg No.</t>
  </si>
  <si>
    <t>SPI</t>
  </si>
  <si>
    <t>EG</t>
  </si>
  <si>
    <t>MA-III</t>
  </si>
  <si>
    <t>THERMOD-I</t>
  </si>
  <si>
    <t>GP (40)</t>
  </si>
  <si>
    <t>MA-1201- (8)</t>
  </si>
  <si>
    <t>ME-1201 (8)</t>
  </si>
  <si>
    <t>ME-1202 (8)</t>
  </si>
  <si>
    <t>ME-1203(6)</t>
  </si>
  <si>
    <t>ME-1204 (6)</t>
  </si>
  <si>
    <t>ME-1205 (4)</t>
  </si>
  <si>
    <t>TMM</t>
  </si>
  <si>
    <t>MP-I</t>
  </si>
  <si>
    <t>MS</t>
  </si>
  <si>
    <t>MD</t>
  </si>
  <si>
    <t>BMC</t>
  </si>
  <si>
    <t>SOM</t>
  </si>
  <si>
    <t>SUR-LAB</t>
  </si>
  <si>
    <t>CE-1201 (8)</t>
  </si>
  <si>
    <t>CE-1202 (8)</t>
  </si>
  <si>
    <t>CE-1203 (8)</t>
  </si>
  <si>
    <t>CE-1204 (6)</t>
  </si>
  <si>
    <t>CE-1211 (2)</t>
  </si>
  <si>
    <t>EE-1201 (8)</t>
  </si>
  <si>
    <t>C &amp; N</t>
  </si>
  <si>
    <t>EMFT</t>
  </si>
  <si>
    <t>EE-1202 (6)</t>
  </si>
  <si>
    <t>EE-1203 (8)</t>
  </si>
  <si>
    <t>AE</t>
  </si>
  <si>
    <t>EE-1204 (6)</t>
  </si>
  <si>
    <t>EMMI</t>
  </si>
  <si>
    <t>EE-1211 (2)</t>
  </si>
  <si>
    <t>MLAB</t>
  </si>
  <si>
    <t>EE-1212 (2)</t>
  </si>
  <si>
    <t>NT LAB</t>
  </si>
  <si>
    <t>EC-1201 (8)</t>
  </si>
  <si>
    <t>CS-1201 (8)</t>
  </si>
  <si>
    <t>EC-1202(8)</t>
  </si>
  <si>
    <t>EC-1203 (6)</t>
  </si>
  <si>
    <t>EC-1211 (2)</t>
  </si>
  <si>
    <t>EC-1221 (6)</t>
  </si>
  <si>
    <t>CS-1202 (6)</t>
  </si>
  <si>
    <t>CS-1203 (8)</t>
  </si>
  <si>
    <t>CS-1211 (2)</t>
  </si>
  <si>
    <t>EC-1222 (2)</t>
  </si>
  <si>
    <t>EI-1201 (8)</t>
  </si>
  <si>
    <t>EI-1204 (6)</t>
  </si>
  <si>
    <t>EI-1211 (2)</t>
  </si>
  <si>
    <t>EI-1212 (2)</t>
  </si>
  <si>
    <t>ANALOG EL</t>
  </si>
  <si>
    <t>EEM &amp;I</t>
  </si>
  <si>
    <t>C&amp;NLAB</t>
  </si>
  <si>
    <t>EC&amp;S</t>
  </si>
  <si>
    <t>OOD</t>
  </si>
  <si>
    <t>DS LAB</t>
  </si>
  <si>
    <t>EC&amp;S LAB</t>
  </si>
  <si>
    <t>3RD SEM</t>
  </si>
  <si>
    <t>MA 1201(8)</t>
  </si>
  <si>
    <t>3RD</t>
  </si>
  <si>
    <t xml:space="preserve"> NATIONAL INSTITUTE OF TECHNOLOGY:: SILCHAR</t>
  </si>
  <si>
    <t>13-1-5-069</t>
  </si>
  <si>
    <t>S,S &amp; N</t>
  </si>
  <si>
    <t>AEC</t>
  </si>
  <si>
    <t>EC LAB-I</t>
  </si>
  <si>
    <t>MA 1201 (8)</t>
  </si>
  <si>
    <t>EI-1202 (6)</t>
  </si>
  <si>
    <t>EI-1203 (8)</t>
  </si>
  <si>
    <t>SURVEYING</t>
  </si>
  <si>
    <t>MA-1201-(8)</t>
  </si>
  <si>
    <t>SD &amp; C</t>
  </si>
  <si>
    <t>12-1-5-073</t>
  </si>
  <si>
    <t>F</t>
  </si>
  <si>
    <t>DD</t>
  </si>
  <si>
    <t>BB</t>
  </si>
  <si>
    <t>AA</t>
  </si>
  <si>
    <t>CC</t>
  </si>
  <si>
    <t>CD</t>
  </si>
  <si>
    <t>BC</t>
  </si>
  <si>
    <t>AB</t>
  </si>
  <si>
    <t>12-1-2-076</t>
  </si>
  <si>
    <t>12-1-3-100</t>
  </si>
  <si>
    <t>Data Structure</t>
  </si>
  <si>
    <t>Discrete Strc.</t>
  </si>
  <si>
    <t>Measurement LAB</t>
  </si>
  <si>
    <t xml:space="preserve">B.Tech. 3RD Semester (CIVIL ENGG.)RE-EXAM Tabulation sheet, DEC . 2017 </t>
  </si>
  <si>
    <t xml:space="preserve">B.Tech. 3RD Semester (MECHANICAL ENGG.) RE-EXAM Tabulation sheet, DEC . 2017  </t>
  </si>
  <si>
    <t xml:space="preserve">B.Tech. 3RD Semester  (ELECTRICAL ENGG.)RE-EXAM Tabulation sheet, DEC . 2017  </t>
  </si>
  <si>
    <t xml:space="preserve">B. Tech 3RD Semester  (ELECTRONICS &amp; COMMUNICATION ENGG.) RE-EXAM Tabulation sheet, DEC . 2017  </t>
  </si>
  <si>
    <t xml:space="preserve">B. Tech 3RD Semester (COMPUTER SCIENCE AND ENGG.) RE-EXAM Tabulation sheet, DEC . 2017  </t>
  </si>
  <si>
    <t xml:space="preserve">B. Tech 3RD Semester (ELECTRONICS AND INSTRUMENTATION ENGG.)RE-EXAM Tabulation sheet, DEC . 2017 </t>
  </si>
  <si>
    <t>16-1-2-006</t>
  </si>
  <si>
    <t>16-1-2-033</t>
  </si>
  <si>
    <t>16-1-2-035</t>
  </si>
  <si>
    <t>16-1-2-052</t>
  </si>
  <si>
    <t>16-1-2-088</t>
  </si>
  <si>
    <t>16-1-2-099</t>
  </si>
  <si>
    <t>16-1-2-114</t>
  </si>
  <si>
    <t>16-1-2-116</t>
  </si>
  <si>
    <t>16-1-3-021</t>
  </si>
  <si>
    <t>16-1-3-026</t>
  </si>
  <si>
    <t>16-1-3-033</t>
  </si>
  <si>
    <t>16-1-3-034</t>
  </si>
  <si>
    <t>16-1-3-080</t>
  </si>
  <si>
    <t>16-1-3-093</t>
  </si>
  <si>
    <t>16-1-3-094</t>
  </si>
  <si>
    <t>16-1-3-101</t>
  </si>
  <si>
    <t>16-1-3-109</t>
  </si>
  <si>
    <t>16-1-3-111</t>
  </si>
  <si>
    <t>16-1-4-004</t>
  </si>
  <si>
    <t>16-1-4-016</t>
  </si>
  <si>
    <t>16-1-4-026</t>
  </si>
  <si>
    <t>16-1-4-027</t>
  </si>
  <si>
    <t>16-1-4-044</t>
  </si>
  <si>
    <t>16-1-4-060</t>
  </si>
  <si>
    <t>16-1-4-073</t>
  </si>
  <si>
    <t>16-1-4-077</t>
  </si>
  <si>
    <t>16-1-4-089</t>
  </si>
  <si>
    <t>16-1-4-109</t>
  </si>
  <si>
    <t>16-1-4-111</t>
  </si>
  <si>
    <t>16-1-4-113</t>
  </si>
  <si>
    <t>16-1-1-007</t>
  </si>
  <si>
    <t>16-1-1-068</t>
  </si>
  <si>
    <t>16-1-1-105</t>
  </si>
  <si>
    <t>16-1-4-021</t>
  </si>
  <si>
    <t>16-1-4-112</t>
  </si>
  <si>
    <t>16-1-5-016</t>
  </si>
  <si>
    <t>16-1-5-031</t>
  </si>
  <si>
    <t>16-1-5-043</t>
  </si>
  <si>
    <t>16-1-5-075</t>
  </si>
  <si>
    <t>16-1-6-010</t>
  </si>
  <si>
    <t>16-1-6-011</t>
  </si>
  <si>
    <t>16-1-6-012</t>
  </si>
  <si>
    <t>16-1-6-014</t>
  </si>
  <si>
    <t>16-1-6-025</t>
  </si>
  <si>
    <t>16-1-6-027</t>
  </si>
  <si>
    <t>16-1-6-037</t>
  </si>
  <si>
    <t>16-1-6-045</t>
  </si>
  <si>
    <t>16-1-1-004</t>
  </si>
  <si>
    <t>16-1-1-020</t>
  </si>
  <si>
    <t>16-1-1-024</t>
  </si>
  <si>
    <t>16-1-1-059</t>
  </si>
  <si>
    <t>16-1-1-087</t>
  </si>
  <si>
    <t>16-1-1-089</t>
  </si>
  <si>
    <t>16-1-1-106</t>
  </si>
  <si>
    <t>16-1-1-108</t>
  </si>
  <si>
    <t>16-1-2-087</t>
  </si>
  <si>
    <t>16-1-2-096</t>
  </si>
  <si>
    <t>16-1-2-100</t>
  </si>
  <si>
    <t>16-1-2-110</t>
  </si>
  <si>
    <t>16-1-2-111</t>
  </si>
  <si>
    <t>16-1-2-117</t>
  </si>
  <si>
    <t>16-1-3-063</t>
  </si>
  <si>
    <t>16-1-3-096</t>
  </si>
  <si>
    <t>16-1-4-035</t>
  </si>
  <si>
    <t>16-1-4-036</t>
  </si>
  <si>
    <t>16-1-4-043</t>
  </si>
  <si>
    <t>16-1-4-053</t>
  </si>
  <si>
    <t>16-1-4-065</t>
  </si>
  <si>
    <t>16-1-4-094</t>
  </si>
  <si>
    <t>16-1-5-001</t>
  </si>
  <si>
    <t>16-1-5-044</t>
  </si>
  <si>
    <t>16-1-5-066</t>
  </si>
  <si>
    <t>16-1-5-088</t>
  </si>
  <si>
    <t>16-1-5-091</t>
  </si>
  <si>
    <t>16-1-2-011</t>
  </si>
  <si>
    <t>16-1-1-078</t>
  </si>
  <si>
    <t>16-1-1-061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</si>
</sst>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4"/>
      <name val="Verdana"/>
      <family val="2"/>
    </font>
    <font>
      <sz val="14"/>
      <name val="Verdana"/>
      <family val="2"/>
    </font>
    <font>
      <b/>
      <sz val="12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4"/>
      <color theme="1"/>
      <name val="Verdana"/>
      <family val="2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12"/>
      <color theme="1"/>
      <name val="Verdana"/>
      <family val="2"/>
    </font>
    <font>
      <sz val="12"/>
      <color rgb="FF000000"/>
      <name val="Verdana"/>
      <family val="2"/>
    </font>
    <font>
      <b/>
      <sz val="11"/>
      <color theme="1"/>
      <name val="Verdana"/>
      <family val="2"/>
    </font>
    <font>
      <sz val="1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/>
    <xf numFmtId="0" fontId="12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95" zoomScaleNormal="73" zoomScaleSheetLayoutView="9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RowHeight="30" customHeight="1" x14ac:dyDescent="0.2"/>
  <cols>
    <col min="1" max="1" width="7" style="9" customWidth="1"/>
    <col min="2" max="2" width="19.5703125" style="9" customWidth="1"/>
    <col min="3" max="3" width="11.42578125" style="9" customWidth="1"/>
    <col min="4" max="4" width="8.85546875" style="9" customWidth="1"/>
    <col min="5" max="5" width="9.140625" style="9"/>
    <col min="6" max="6" width="11" style="9" customWidth="1"/>
    <col min="7" max="7" width="9.140625" style="9"/>
    <col min="8" max="8" width="11.5703125" style="9" customWidth="1"/>
    <col min="9" max="9" width="11" style="9" customWidth="1"/>
    <col min="10" max="10" width="9.28515625" style="9" customWidth="1"/>
    <col min="11" max="11" width="11" style="9" customWidth="1"/>
    <col min="12" max="12" width="9" style="9" customWidth="1"/>
    <col min="13" max="13" width="11" style="9" customWidth="1"/>
    <col min="14" max="14" width="9.140625" style="9" customWidth="1"/>
    <col min="15" max="15" width="11.5703125" style="9" customWidth="1"/>
    <col min="16" max="16" width="10.85546875" style="9" customWidth="1"/>
    <col min="17" max="16384" width="9.140625" style="7"/>
  </cols>
  <sheetData>
    <row r="1" spans="1:16" ht="30" customHeight="1" x14ac:dyDescent="0.2">
      <c r="A1" s="36" t="s">
        <v>61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30" customHeight="1" x14ac:dyDescent="0.2">
      <c r="A2" s="36" t="s">
        <v>86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8" customFormat="1" ht="30" customHeight="1" x14ac:dyDescent="0.25">
      <c r="A3" s="37" t="s">
        <v>0</v>
      </c>
      <c r="B3" s="37" t="s">
        <v>1</v>
      </c>
      <c r="C3" s="38" t="s">
        <v>59</v>
      </c>
      <c r="D3" s="38"/>
      <c r="E3" s="38" t="s">
        <v>20</v>
      </c>
      <c r="F3" s="38"/>
      <c r="G3" s="38" t="s">
        <v>21</v>
      </c>
      <c r="H3" s="38"/>
      <c r="I3" s="38" t="s">
        <v>22</v>
      </c>
      <c r="J3" s="38"/>
      <c r="K3" s="38" t="s">
        <v>23</v>
      </c>
      <c r="L3" s="38"/>
      <c r="M3" s="38" t="s">
        <v>24</v>
      </c>
      <c r="N3" s="38"/>
      <c r="O3" s="37" t="s">
        <v>58</v>
      </c>
      <c r="P3" s="37"/>
    </row>
    <row r="4" spans="1:16" s="8" customFormat="1" ht="30" customHeight="1" x14ac:dyDescent="0.25">
      <c r="A4" s="37"/>
      <c r="B4" s="37"/>
      <c r="C4" s="38" t="s">
        <v>4</v>
      </c>
      <c r="D4" s="38"/>
      <c r="E4" s="38" t="s">
        <v>17</v>
      </c>
      <c r="F4" s="38"/>
      <c r="G4" s="38" t="s">
        <v>69</v>
      </c>
      <c r="H4" s="38"/>
      <c r="I4" s="38" t="s">
        <v>18</v>
      </c>
      <c r="J4" s="38"/>
      <c r="K4" s="38" t="s">
        <v>3</v>
      </c>
      <c r="L4" s="38"/>
      <c r="M4" s="38" t="s">
        <v>19</v>
      </c>
      <c r="N4" s="38"/>
      <c r="O4" s="29" t="s">
        <v>6</v>
      </c>
      <c r="P4" s="29" t="s">
        <v>2</v>
      </c>
    </row>
    <row r="5" spans="1:16" s="22" customFormat="1" ht="30" customHeight="1" x14ac:dyDescent="0.25">
      <c r="A5" s="1">
        <v>1</v>
      </c>
      <c r="B5" s="5" t="s">
        <v>139</v>
      </c>
      <c r="C5" s="29" t="s">
        <v>73</v>
      </c>
      <c r="D5" s="2">
        <f t="shared" ref="D5:D17" si="0">IF(C5="AA",10, IF(C5="AB",9, IF(C5="BB",8, IF(C5="BC",7,IF(C5="CC",6, IF(C5="CD",5, IF(C5="DD",4,IF(C5="F",0))))))))</f>
        <v>0</v>
      </c>
      <c r="E5" s="1" t="s">
        <v>74</v>
      </c>
      <c r="F5" s="2">
        <f t="shared" ref="F5:F17" si="1">IF(E5="AA",10, IF(E5="AB",9, IF(E5="BB",8, IF(E5="BC",7,IF(E5="CC",6, IF(E5="CD",5, IF(E5="DD",4,IF(E5="F",0))))))))</f>
        <v>4</v>
      </c>
      <c r="G5" s="1" t="s">
        <v>78</v>
      </c>
      <c r="H5" s="2">
        <f t="shared" ref="H5:H17" si="2">IF(G5="AA",10, IF(G5="AB",9, IF(G5="BB",8, IF(G5="BC",7,IF(G5="CC",6, IF(G5="CD",5, IF(G5="DD",4,IF(G5="F",0))))))))</f>
        <v>5</v>
      </c>
      <c r="I5" s="1" t="s">
        <v>74</v>
      </c>
      <c r="J5" s="2">
        <f t="shared" ref="J5:J17" si="3">IF(I5="AA",10, IF(I5="AB",9, IF(I5="BB",8, IF(I5="BC",7,IF(I5="CC",6, IF(I5="CD",5, IF(I5="DD",4,IF(I5="F",0))))))))</f>
        <v>4</v>
      </c>
      <c r="K5" s="1" t="s">
        <v>77</v>
      </c>
      <c r="L5" s="2">
        <f t="shared" ref="L5:L17" si="4">IF(K5="AA",10, IF(K5="AB",9, IF(K5="BB",8, IF(K5="BC",7,IF(K5="CC",6, IF(K5="CD",5, IF(K5="DD",4,IF(K5="F",0))))))))</f>
        <v>6</v>
      </c>
      <c r="M5" s="1" t="s">
        <v>75</v>
      </c>
      <c r="N5" s="2">
        <f t="shared" ref="N5:N17" si="5">IF(M5="AA",10, IF(M5="AB",9, IF(M5="BB",8, IF(M5="BC",7,IF(M5="CC",6, IF(M5="CD",5, IF(M5="DD",4,IF(M5="F",0))))))))</f>
        <v>8</v>
      </c>
      <c r="O5" s="1">
        <f>(D5*8+F5*8+H5*8+J5*8+L5*6+N5*2)</f>
        <v>156</v>
      </c>
      <c r="P5" s="3">
        <f>(O5/40)</f>
        <v>3.9</v>
      </c>
    </row>
    <row r="6" spans="1:16" s="22" customFormat="1" ht="30" customHeight="1" x14ac:dyDescent="0.25">
      <c r="A6" s="1">
        <v>2</v>
      </c>
      <c r="B6" s="5" t="s">
        <v>122</v>
      </c>
      <c r="C6" s="29" t="s">
        <v>73</v>
      </c>
      <c r="D6" s="2">
        <f t="shared" si="0"/>
        <v>0</v>
      </c>
      <c r="E6" s="1" t="s">
        <v>78</v>
      </c>
      <c r="F6" s="2">
        <f t="shared" si="1"/>
        <v>5</v>
      </c>
      <c r="G6" s="29" t="s">
        <v>73</v>
      </c>
      <c r="H6" s="2">
        <f t="shared" si="2"/>
        <v>0</v>
      </c>
      <c r="I6" s="1" t="s">
        <v>74</v>
      </c>
      <c r="J6" s="2">
        <f t="shared" si="3"/>
        <v>4</v>
      </c>
      <c r="K6" s="29" t="s">
        <v>73</v>
      </c>
      <c r="L6" s="2">
        <f t="shared" si="4"/>
        <v>0</v>
      </c>
      <c r="M6" s="1" t="s">
        <v>75</v>
      </c>
      <c r="N6" s="2">
        <f t="shared" si="5"/>
        <v>8</v>
      </c>
      <c r="O6" s="1">
        <f t="shared" ref="O6:O17" si="6">(D6*8+F6*8+H6*8+J6*8+L6*6+N6*2)</f>
        <v>88</v>
      </c>
      <c r="P6" s="3">
        <f t="shared" ref="P6:P17" si="7">(O6/40)</f>
        <v>2.2000000000000002</v>
      </c>
    </row>
    <row r="7" spans="1:16" s="22" customFormat="1" ht="30" customHeight="1" x14ac:dyDescent="0.25">
      <c r="A7" s="1">
        <v>3</v>
      </c>
      <c r="B7" s="5" t="s">
        <v>140</v>
      </c>
      <c r="C7" s="29" t="s">
        <v>73</v>
      </c>
      <c r="D7" s="2">
        <f t="shared" si="0"/>
        <v>0</v>
      </c>
      <c r="E7" s="1" t="s">
        <v>74</v>
      </c>
      <c r="F7" s="2">
        <f t="shared" si="1"/>
        <v>4</v>
      </c>
      <c r="G7" s="1" t="s">
        <v>78</v>
      </c>
      <c r="H7" s="2">
        <f t="shared" si="2"/>
        <v>5</v>
      </c>
      <c r="I7" s="29" t="s">
        <v>74</v>
      </c>
      <c r="J7" s="2">
        <f t="shared" si="3"/>
        <v>4</v>
      </c>
      <c r="K7" s="1" t="s">
        <v>75</v>
      </c>
      <c r="L7" s="2">
        <f t="shared" si="4"/>
        <v>8</v>
      </c>
      <c r="M7" s="1" t="s">
        <v>75</v>
      </c>
      <c r="N7" s="2">
        <f t="shared" si="5"/>
        <v>8</v>
      </c>
      <c r="O7" s="1">
        <f t="shared" si="6"/>
        <v>168</v>
      </c>
      <c r="P7" s="3">
        <f t="shared" si="7"/>
        <v>4.2</v>
      </c>
    </row>
    <row r="8" spans="1:16" s="22" customFormat="1" ht="30" customHeight="1" x14ac:dyDescent="0.25">
      <c r="A8" s="1">
        <v>4</v>
      </c>
      <c r="B8" s="5" t="s">
        <v>141</v>
      </c>
      <c r="C8" s="29" t="s">
        <v>73</v>
      </c>
      <c r="D8" s="2">
        <f t="shared" si="0"/>
        <v>0</v>
      </c>
      <c r="E8" s="1" t="s">
        <v>74</v>
      </c>
      <c r="F8" s="2">
        <f t="shared" si="1"/>
        <v>4</v>
      </c>
      <c r="G8" s="1" t="s">
        <v>78</v>
      </c>
      <c r="H8" s="2">
        <f t="shared" si="2"/>
        <v>5</v>
      </c>
      <c r="I8" s="29" t="s">
        <v>74</v>
      </c>
      <c r="J8" s="2">
        <f t="shared" si="3"/>
        <v>4</v>
      </c>
      <c r="K8" s="1" t="s">
        <v>77</v>
      </c>
      <c r="L8" s="2">
        <f t="shared" si="4"/>
        <v>6</v>
      </c>
      <c r="M8" s="1" t="s">
        <v>75</v>
      </c>
      <c r="N8" s="2">
        <f t="shared" si="5"/>
        <v>8</v>
      </c>
      <c r="O8" s="1">
        <f t="shared" si="6"/>
        <v>156</v>
      </c>
      <c r="P8" s="3">
        <f t="shared" si="7"/>
        <v>3.9</v>
      </c>
    </row>
    <row r="9" spans="1:16" s="22" customFormat="1" ht="30" customHeight="1" x14ac:dyDescent="0.25">
      <c r="A9" s="1">
        <v>5</v>
      </c>
      <c r="B9" s="5" t="s">
        <v>142</v>
      </c>
      <c r="C9" s="29" t="s">
        <v>74</v>
      </c>
      <c r="D9" s="2">
        <f t="shared" si="0"/>
        <v>4</v>
      </c>
      <c r="E9" s="1" t="s">
        <v>74</v>
      </c>
      <c r="F9" s="2">
        <f t="shared" si="1"/>
        <v>4</v>
      </c>
      <c r="G9" s="1" t="s">
        <v>74</v>
      </c>
      <c r="H9" s="2">
        <f t="shared" si="2"/>
        <v>4</v>
      </c>
      <c r="I9" s="1" t="s">
        <v>74</v>
      </c>
      <c r="J9" s="2">
        <f t="shared" si="3"/>
        <v>4</v>
      </c>
      <c r="K9" s="1" t="s">
        <v>78</v>
      </c>
      <c r="L9" s="2">
        <f t="shared" si="4"/>
        <v>5</v>
      </c>
      <c r="M9" s="1" t="s">
        <v>79</v>
      </c>
      <c r="N9" s="2">
        <f t="shared" si="5"/>
        <v>7</v>
      </c>
      <c r="O9" s="1">
        <f t="shared" si="6"/>
        <v>172</v>
      </c>
      <c r="P9" s="3">
        <f t="shared" si="7"/>
        <v>4.3</v>
      </c>
    </row>
    <row r="10" spans="1:16" s="22" customFormat="1" ht="30" customHeight="1" x14ac:dyDescent="0.25">
      <c r="A10" s="1">
        <v>6</v>
      </c>
      <c r="B10" s="5" t="s">
        <v>168</v>
      </c>
      <c r="C10" s="29" t="s">
        <v>73</v>
      </c>
      <c r="D10" s="2">
        <f t="shared" si="0"/>
        <v>0</v>
      </c>
      <c r="E10" s="1" t="s">
        <v>74</v>
      </c>
      <c r="F10" s="2">
        <f t="shared" si="1"/>
        <v>4</v>
      </c>
      <c r="G10" s="1" t="s">
        <v>77</v>
      </c>
      <c r="H10" s="2">
        <f t="shared" si="2"/>
        <v>6</v>
      </c>
      <c r="I10" s="1" t="s">
        <v>77</v>
      </c>
      <c r="J10" s="2">
        <f t="shared" si="3"/>
        <v>6</v>
      </c>
      <c r="K10" s="1" t="s">
        <v>77</v>
      </c>
      <c r="L10" s="2">
        <f t="shared" si="4"/>
        <v>6</v>
      </c>
      <c r="M10" s="1" t="s">
        <v>75</v>
      </c>
      <c r="N10" s="2">
        <f t="shared" si="5"/>
        <v>8</v>
      </c>
      <c r="O10" s="1">
        <f t="shared" si="6"/>
        <v>180</v>
      </c>
      <c r="P10" s="3">
        <f t="shared" si="7"/>
        <v>4.5</v>
      </c>
    </row>
    <row r="11" spans="1:16" s="22" customFormat="1" ht="30" customHeight="1" x14ac:dyDescent="0.25">
      <c r="A11" s="1">
        <v>7</v>
      </c>
      <c r="B11" s="5" t="s">
        <v>123</v>
      </c>
      <c r="C11" s="29" t="s">
        <v>73</v>
      </c>
      <c r="D11" s="2">
        <f t="shared" si="0"/>
        <v>0</v>
      </c>
      <c r="E11" s="1" t="s">
        <v>74</v>
      </c>
      <c r="F11" s="2">
        <f t="shared" si="1"/>
        <v>4</v>
      </c>
      <c r="G11" s="29" t="s">
        <v>73</v>
      </c>
      <c r="H11" s="2">
        <f t="shared" si="2"/>
        <v>0</v>
      </c>
      <c r="I11" s="29" t="s">
        <v>73</v>
      </c>
      <c r="J11" s="2">
        <f t="shared" si="3"/>
        <v>0</v>
      </c>
      <c r="K11" s="29" t="s">
        <v>73</v>
      </c>
      <c r="L11" s="2">
        <f t="shared" si="4"/>
        <v>0</v>
      </c>
      <c r="M11" s="1" t="s">
        <v>79</v>
      </c>
      <c r="N11" s="2">
        <f t="shared" si="5"/>
        <v>7</v>
      </c>
      <c r="O11" s="1">
        <f t="shared" si="6"/>
        <v>46</v>
      </c>
      <c r="P11" s="3">
        <f t="shared" si="7"/>
        <v>1.1499999999999999</v>
      </c>
    </row>
    <row r="12" spans="1:16" s="22" customFormat="1" ht="30" customHeight="1" x14ac:dyDescent="0.25">
      <c r="A12" s="1">
        <v>8</v>
      </c>
      <c r="B12" s="5" t="s">
        <v>167</v>
      </c>
      <c r="C12" s="1" t="s">
        <v>78</v>
      </c>
      <c r="D12" s="2">
        <f t="shared" si="0"/>
        <v>5</v>
      </c>
      <c r="E12" s="1" t="s">
        <v>79</v>
      </c>
      <c r="F12" s="2">
        <f t="shared" si="1"/>
        <v>7</v>
      </c>
      <c r="G12" s="1" t="s">
        <v>77</v>
      </c>
      <c r="H12" s="2">
        <f t="shared" si="2"/>
        <v>6</v>
      </c>
      <c r="I12" s="1" t="s">
        <v>79</v>
      </c>
      <c r="J12" s="2">
        <f t="shared" si="3"/>
        <v>7</v>
      </c>
      <c r="K12" s="29" t="s">
        <v>73</v>
      </c>
      <c r="L12" s="2">
        <f t="shared" si="4"/>
        <v>0</v>
      </c>
      <c r="M12" s="1" t="s">
        <v>75</v>
      </c>
      <c r="N12" s="2">
        <f t="shared" si="5"/>
        <v>8</v>
      </c>
      <c r="O12" s="1">
        <f t="shared" si="6"/>
        <v>216</v>
      </c>
      <c r="P12" s="3">
        <f t="shared" si="7"/>
        <v>5.4</v>
      </c>
    </row>
    <row r="13" spans="1:16" s="22" customFormat="1" ht="30" customHeight="1" x14ac:dyDescent="0.25">
      <c r="A13" s="1">
        <v>9</v>
      </c>
      <c r="B13" s="5" t="s">
        <v>143</v>
      </c>
      <c r="C13" s="29" t="s">
        <v>74</v>
      </c>
      <c r="D13" s="2">
        <f t="shared" si="0"/>
        <v>4</v>
      </c>
      <c r="E13" s="1" t="s">
        <v>74</v>
      </c>
      <c r="F13" s="2">
        <f t="shared" si="1"/>
        <v>4</v>
      </c>
      <c r="G13" s="1" t="s">
        <v>78</v>
      </c>
      <c r="H13" s="2">
        <f t="shared" si="2"/>
        <v>5</v>
      </c>
      <c r="I13" s="1" t="s">
        <v>74</v>
      </c>
      <c r="J13" s="2">
        <f t="shared" si="3"/>
        <v>4</v>
      </c>
      <c r="K13" s="1" t="s">
        <v>77</v>
      </c>
      <c r="L13" s="2">
        <f t="shared" si="4"/>
        <v>6</v>
      </c>
      <c r="M13" s="1" t="s">
        <v>75</v>
      </c>
      <c r="N13" s="2">
        <f t="shared" si="5"/>
        <v>8</v>
      </c>
      <c r="O13" s="1">
        <f t="shared" si="6"/>
        <v>188</v>
      </c>
      <c r="P13" s="3">
        <f t="shared" si="7"/>
        <v>4.7</v>
      </c>
    </row>
    <row r="14" spans="1:16" s="22" customFormat="1" ht="30" customHeight="1" x14ac:dyDescent="0.25">
      <c r="A14" s="1">
        <v>10</v>
      </c>
      <c r="B14" s="5" t="s">
        <v>144</v>
      </c>
      <c r="C14" s="29" t="s">
        <v>73</v>
      </c>
      <c r="D14" s="2">
        <f t="shared" si="0"/>
        <v>0</v>
      </c>
      <c r="E14" s="1" t="s">
        <v>74</v>
      </c>
      <c r="F14" s="2">
        <f t="shared" si="1"/>
        <v>4</v>
      </c>
      <c r="G14" s="1" t="s">
        <v>74</v>
      </c>
      <c r="H14" s="2">
        <f t="shared" si="2"/>
        <v>4</v>
      </c>
      <c r="I14" s="29" t="s">
        <v>73</v>
      </c>
      <c r="J14" s="2">
        <f t="shared" si="3"/>
        <v>0</v>
      </c>
      <c r="K14" s="1" t="s">
        <v>74</v>
      </c>
      <c r="L14" s="2">
        <f t="shared" si="4"/>
        <v>4</v>
      </c>
      <c r="M14" s="1" t="s">
        <v>75</v>
      </c>
      <c r="N14" s="2">
        <f t="shared" si="5"/>
        <v>8</v>
      </c>
      <c r="O14" s="1">
        <f t="shared" si="6"/>
        <v>104</v>
      </c>
      <c r="P14" s="3">
        <f t="shared" si="7"/>
        <v>2.6</v>
      </c>
    </row>
    <row r="15" spans="1:16" s="22" customFormat="1" ht="30" customHeight="1" x14ac:dyDescent="0.25">
      <c r="A15" s="1">
        <v>11</v>
      </c>
      <c r="B15" s="5" t="s">
        <v>124</v>
      </c>
      <c r="C15" s="29" t="s">
        <v>73</v>
      </c>
      <c r="D15" s="2">
        <f t="shared" si="0"/>
        <v>0</v>
      </c>
      <c r="E15" s="1" t="s">
        <v>74</v>
      </c>
      <c r="F15" s="2">
        <f t="shared" si="1"/>
        <v>4</v>
      </c>
      <c r="G15" s="29" t="s">
        <v>73</v>
      </c>
      <c r="H15" s="2">
        <f t="shared" si="2"/>
        <v>0</v>
      </c>
      <c r="I15" s="29" t="s">
        <v>73</v>
      </c>
      <c r="J15" s="2">
        <f t="shared" si="3"/>
        <v>0</v>
      </c>
      <c r="K15" s="29" t="s">
        <v>73</v>
      </c>
      <c r="L15" s="2">
        <f t="shared" si="4"/>
        <v>0</v>
      </c>
      <c r="M15" s="1" t="s">
        <v>73</v>
      </c>
      <c r="N15" s="2">
        <f t="shared" si="5"/>
        <v>0</v>
      </c>
      <c r="O15" s="1">
        <f t="shared" si="6"/>
        <v>32</v>
      </c>
      <c r="P15" s="3">
        <f t="shared" si="7"/>
        <v>0.8</v>
      </c>
    </row>
    <row r="16" spans="1:16" s="22" customFormat="1" ht="30" customHeight="1" x14ac:dyDescent="0.25">
      <c r="A16" s="1">
        <v>12</v>
      </c>
      <c r="B16" s="5" t="s">
        <v>145</v>
      </c>
      <c r="C16" s="29" t="s">
        <v>74</v>
      </c>
      <c r="D16" s="2">
        <f t="shared" si="0"/>
        <v>4</v>
      </c>
      <c r="E16" s="1" t="s">
        <v>74</v>
      </c>
      <c r="F16" s="2">
        <f t="shared" si="1"/>
        <v>4</v>
      </c>
      <c r="G16" s="1" t="s">
        <v>74</v>
      </c>
      <c r="H16" s="2">
        <f t="shared" si="2"/>
        <v>4</v>
      </c>
      <c r="I16" s="1" t="s">
        <v>77</v>
      </c>
      <c r="J16" s="2">
        <f t="shared" si="3"/>
        <v>6</v>
      </c>
      <c r="K16" s="1" t="s">
        <v>79</v>
      </c>
      <c r="L16" s="2">
        <f t="shared" si="4"/>
        <v>7</v>
      </c>
      <c r="M16" s="1" t="s">
        <v>75</v>
      </c>
      <c r="N16" s="2">
        <f t="shared" si="5"/>
        <v>8</v>
      </c>
      <c r="O16" s="1">
        <f t="shared" si="6"/>
        <v>202</v>
      </c>
      <c r="P16" s="3">
        <f t="shared" si="7"/>
        <v>5.05</v>
      </c>
    </row>
    <row r="17" spans="1:16" s="25" customFormat="1" ht="30" customHeight="1" x14ac:dyDescent="0.25">
      <c r="A17" s="1">
        <v>13</v>
      </c>
      <c r="B17" s="5" t="s">
        <v>146</v>
      </c>
      <c r="C17" s="29" t="s">
        <v>73</v>
      </c>
      <c r="D17" s="2">
        <f t="shared" si="0"/>
        <v>0</v>
      </c>
      <c r="E17" s="1" t="s">
        <v>74</v>
      </c>
      <c r="F17" s="2">
        <f t="shared" si="1"/>
        <v>4</v>
      </c>
      <c r="G17" s="1" t="s">
        <v>74</v>
      </c>
      <c r="H17" s="2">
        <f t="shared" si="2"/>
        <v>4</v>
      </c>
      <c r="I17" s="1" t="s">
        <v>74</v>
      </c>
      <c r="J17" s="2">
        <f t="shared" si="3"/>
        <v>4</v>
      </c>
      <c r="K17" s="1" t="s">
        <v>79</v>
      </c>
      <c r="L17" s="2">
        <f t="shared" si="4"/>
        <v>7</v>
      </c>
      <c r="M17" s="1" t="s">
        <v>75</v>
      </c>
      <c r="N17" s="2">
        <f t="shared" si="5"/>
        <v>8</v>
      </c>
      <c r="O17" s="1">
        <f t="shared" si="6"/>
        <v>154</v>
      </c>
      <c r="P17" s="3">
        <f t="shared" si="7"/>
        <v>3.85</v>
      </c>
    </row>
  </sheetData>
  <mergeCells count="17">
    <mergeCell ref="O3:P3"/>
    <mergeCell ref="C4:D4"/>
    <mergeCell ref="E4:F4"/>
    <mergeCell ref="G4:H4"/>
    <mergeCell ref="I4:J4"/>
    <mergeCell ref="K4:L4"/>
    <mergeCell ref="M4:N4"/>
    <mergeCell ref="A1:P1"/>
    <mergeCell ref="A2:P2"/>
    <mergeCell ref="A3:A4"/>
    <mergeCell ref="B3:B4"/>
    <mergeCell ref="C3:D3"/>
    <mergeCell ref="E3:F3"/>
    <mergeCell ref="G3:H3"/>
    <mergeCell ref="I3:J3"/>
    <mergeCell ref="K3:L3"/>
    <mergeCell ref="M3:N3"/>
  </mergeCells>
  <dataValidations count="1">
    <dataValidation type="textLength" operator="greaterThan" showInputMessage="1" showErrorMessage="1" errorTitle="Grade Point" error="Dont Change." promptTitle="Grade Point" prompt="This is Grade Point obtained" sqref="D5:D17 J5:J17 H5:H17 L5:L17 N5:N17 F5:F17">
      <formula1>10</formula1>
    </dataValidation>
  </dataValidations>
  <pageMargins left="0.7" right="0.7" top="0.75" bottom="0.75" header="0.3" footer="0.3"/>
  <pageSetup paperSize="5" scale="90" orientation="landscape" verticalDpi="0" r:id="rId1"/>
  <headerFooter>
    <oddFooter>&amp;L&amp;"Bookman Old Style,Regular"&amp;16 &amp;"-,Regular"1st Tabulator                                  2nd Tabulator&amp;C&amp;16Asstt. Registrar, Acad&amp;R&amp;16Registrar                                 Dean Academic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1"/>
  <sheetViews>
    <sheetView view="pageBreakPreview" zoomScale="93" zoomScaleNormal="66" zoomScaleSheetLayoutView="93" workbookViewId="0">
      <pane xSplit="2" ySplit="5" topLeftCell="C6" activePane="bottomRight" state="frozen"/>
      <selection pane="topRight" activeCell="C1" sqref="C1"/>
      <selection pane="bottomLeft" activeCell="A8" sqref="A8"/>
      <selection pane="bottomRight" sqref="A1:IV65536"/>
    </sheetView>
  </sheetViews>
  <sheetFormatPr defaultRowHeight="24.95" customHeight="1" x14ac:dyDescent="0.2"/>
  <cols>
    <col min="1" max="1" width="6.140625" style="9" customWidth="1"/>
    <col min="2" max="2" width="19.140625" style="9" customWidth="1"/>
    <col min="3" max="4" width="8.85546875" style="9" customWidth="1"/>
    <col min="5" max="5" width="9.5703125" style="9" customWidth="1"/>
    <col min="6" max="6" width="7.42578125" style="9" customWidth="1"/>
    <col min="7" max="7" width="8.5703125" style="9" customWidth="1"/>
    <col min="8" max="8" width="8.140625" style="9" customWidth="1"/>
    <col min="9" max="9" width="8.5703125" style="9" customWidth="1"/>
    <col min="10" max="10" width="7.7109375" style="9" customWidth="1"/>
    <col min="11" max="12" width="8.7109375" style="9" customWidth="1"/>
    <col min="13" max="13" width="8.5703125" style="9" customWidth="1"/>
    <col min="14" max="14" width="8.42578125" style="9" customWidth="1"/>
    <col min="15" max="15" width="10.5703125" style="9" customWidth="1"/>
    <col min="16" max="16" width="9.28515625" style="9" customWidth="1"/>
    <col min="17" max="16384" width="9.140625" style="9"/>
  </cols>
  <sheetData>
    <row r="1" spans="1:16" ht="24.95" customHeight="1" x14ac:dyDescent="0.2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24.95" customHeight="1" x14ac:dyDescent="0.2">
      <c r="A2" s="39" t="s">
        <v>87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5.25" customHeight="1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s="6" customFormat="1" ht="24.95" customHeight="1" x14ac:dyDescent="0.2">
      <c r="A4" s="40" t="s">
        <v>0</v>
      </c>
      <c r="B4" s="40" t="s">
        <v>1</v>
      </c>
      <c r="C4" s="42" t="s">
        <v>70</v>
      </c>
      <c r="D4" s="42"/>
      <c r="E4" s="42" t="s">
        <v>8</v>
      </c>
      <c r="F4" s="42"/>
      <c r="G4" s="42" t="s">
        <v>9</v>
      </c>
      <c r="H4" s="42"/>
      <c r="I4" s="42" t="s">
        <v>10</v>
      </c>
      <c r="J4" s="42"/>
      <c r="K4" s="42" t="s">
        <v>11</v>
      </c>
      <c r="L4" s="42"/>
      <c r="M4" s="42" t="s">
        <v>12</v>
      </c>
      <c r="N4" s="42"/>
      <c r="O4" s="42" t="s">
        <v>60</v>
      </c>
      <c r="P4" s="42"/>
    </row>
    <row r="5" spans="1:16" s="6" customFormat="1" ht="24.95" customHeight="1" x14ac:dyDescent="0.2">
      <c r="A5" s="41"/>
      <c r="B5" s="41"/>
      <c r="C5" s="42" t="s">
        <v>4</v>
      </c>
      <c r="D5" s="42"/>
      <c r="E5" s="42" t="s">
        <v>5</v>
      </c>
      <c r="F5" s="42"/>
      <c r="G5" s="42" t="s">
        <v>13</v>
      </c>
      <c r="H5" s="42"/>
      <c r="I5" s="42" t="s">
        <v>14</v>
      </c>
      <c r="J5" s="42"/>
      <c r="K5" s="42" t="s">
        <v>15</v>
      </c>
      <c r="L5" s="42"/>
      <c r="M5" s="42" t="s">
        <v>16</v>
      </c>
      <c r="N5" s="42"/>
      <c r="O5" s="4" t="s">
        <v>6</v>
      </c>
      <c r="P5" s="4" t="s">
        <v>2</v>
      </c>
    </row>
    <row r="6" spans="1:16" s="17" customFormat="1" ht="24.95" customHeight="1" x14ac:dyDescent="0.25">
      <c r="A6" s="1">
        <f t="shared" ref="A6:A21" si="0">A5+1</f>
        <v>1</v>
      </c>
      <c r="B6" s="5" t="s">
        <v>92</v>
      </c>
      <c r="C6" s="29" t="s">
        <v>73</v>
      </c>
      <c r="D6" s="2">
        <f t="shared" ref="D6:D20" si="1">IF(C6="AA",10, IF(C6="AB",9, IF(C6="BB",8, IF(C6="BC",7,IF(C6="CC",6, IF(C6="CD",5, IF(C6="DD",4,IF(C6="F",0))))))))</f>
        <v>0</v>
      </c>
      <c r="E6" s="29" t="s">
        <v>73</v>
      </c>
      <c r="F6" s="2">
        <f t="shared" ref="F6:F20" si="2">IF(E6="AA",10, IF(E6="AB",9, IF(E6="BB",8, IF(E6="BC",7,IF(E6="CC",6, IF(E6="CD",5, IF(E6="DD",4,IF(E6="F",0))))))))</f>
        <v>0</v>
      </c>
      <c r="G6" s="1" t="s">
        <v>74</v>
      </c>
      <c r="H6" s="2">
        <f t="shared" ref="H6:H20" si="3">IF(G6="AA",10, IF(G6="AB",9, IF(G6="BB",8, IF(G6="BC",7,IF(G6="CC",6, IF(G6="CD",5, IF(G6="DD",4,IF(G6="F",0))))))))</f>
        <v>4</v>
      </c>
      <c r="I6" s="29" t="s">
        <v>73</v>
      </c>
      <c r="J6" s="2">
        <f t="shared" ref="J6:J20" si="4">IF(I6="AA",10, IF(I6="AB",9, IF(I6="BB",8, IF(I6="BC",7,IF(I6="CC",6, IF(I6="CD",5, IF(I6="DD",4,IF(I6="F",0))))))))</f>
        <v>0</v>
      </c>
      <c r="K6" s="29" t="s">
        <v>73</v>
      </c>
      <c r="L6" s="2">
        <f t="shared" ref="L6:L20" si="5">IF(K6="AA",10, IF(K6="AB",9, IF(K6="BB",8, IF(K6="BC",7,IF(K6="CC",6, IF(K6="CD",5, IF(K6="DD",4,IF(K6="F",0))))))))</f>
        <v>0</v>
      </c>
      <c r="M6" s="1" t="s">
        <v>74</v>
      </c>
      <c r="N6" s="2">
        <f t="shared" ref="N6:N20" si="6">IF(M6="AA",10, IF(M6="AB",9, IF(M6="BB",8, IF(M6="BC",7,IF(M6="CC",6, IF(M6="CD",5, IF(M6="DD",4,IF(M6="F",0))))))))</f>
        <v>4</v>
      </c>
      <c r="O6" s="1">
        <f>(D6*8+F6*8+H6*8+J6*6+L6*6+N6*4)</f>
        <v>48</v>
      </c>
      <c r="P6" s="3">
        <f>(O6/40)</f>
        <v>1.2</v>
      </c>
    </row>
    <row r="7" spans="1:16" s="17" customFormat="1" ht="24.95" customHeight="1" x14ac:dyDescent="0.25">
      <c r="A7" s="1">
        <f t="shared" si="0"/>
        <v>2</v>
      </c>
      <c r="B7" s="5" t="s">
        <v>166</v>
      </c>
      <c r="C7" s="1" t="s">
        <v>74</v>
      </c>
      <c r="D7" s="2">
        <f t="shared" si="1"/>
        <v>4</v>
      </c>
      <c r="E7" s="1" t="s">
        <v>78</v>
      </c>
      <c r="F7" s="2">
        <f t="shared" si="2"/>
        <v>5</v>
      </c>
      <c r="G7" s="1" t="s">
        <v>77</v>
      </c>
      <c r="H7" s="2">
        <f t="shared" si="3"/>
        <v>6</v>
      </c>
      <c r="I7" s="29" t="s">
        <v>78</v>
      </c>
      <c r="J7" s="2">
        <f t="shared" si="4"/>
        <v>5</v>
      </c>
      <c r="K7" s="1" t="s">
        <v>78</v>
      </c>
      <c r="L7" s="2">
        <f t="shared" si="5"/>
        <v>5</v>
      </c>
      <c r="M7" s="1" t="s">
        <v>78</v>
      </c>
      <c r="N7" s="2">
        <f t="shared" si="6"/>
        <v>5</v>
      </c>
      <c r="O7" s="1">
        <f t="shared" ref="O7:O21" si="7">(D7*8+F7*8+H7*8+J7*6+L7*6+N7*4)</f>
        <v>200</v>
      </c>
      <c r="P7" s="3">
        <f t="shared" ref="P7:P21" si="8">(O7/40)</f>
        <v>5</v>
      </c>
    </row>
    <row r="8" spans="1:16" s="17" customFormat="1" ht="24.95" customHeight="1" x14ac:dyDescent="0.25">
      <c r="A8" s="1">
        <f t="shared" si="0"/>
        <v>3</v>
      </c>
      <c r="B8" s="5" t="s">
        <v>93</v>
      </c>
      <c r="C8" s="1" t="s">
        <v>78</v>
      </c>
      <c r="D8" s="2">
        <f t="shared" si="1"/>
        <v>5</v>
      </c>
      <c r="E8" s="29" t="s">
        <v>77</v>
      </c>
      <c r="F8" s="2">
        <f t="shared" si="2"/>
        <v>6</v>
      </c>
      <c r="G8" s="1" t="s">
        <v>77</v>
      </c>
      <c r="H8" s="2">
        <f t="shared" si="3"/>
        <v>6</v>
      </c>
      <c r="I8" s="1" t="s">
        <v>79</v>
      </c>
      <c r="J8" s="2">
        <f t="shared" si="4"/>
        <v>7</v>
      </c>
      <c r="K8" s="1" t="s">
        <v>76</v>
      </c>
      <c r="L8" s="2">
        <f t="shared" si="5"/>
        <v>10</v>
      </c>
      <c r="M8" s="1" t="s">
        <v>77</v>
      </c>
      <c r="N8" s="2">
        <f t="shared" si="6"/>
        <v>6</v>
      </c>
      <c r="O8" s="1">
        <f t="shared" si="7"/>
        <v>262</v>
      </c>
      <c r="P8" s="3">
        <f t="shared" si="8"/>
        <v>6.55</v>
      </c>
    </row>
    <row r="9" spans="1:16" s="17" customFormat="1" ht="24.95" customHeight="1" x14ac:dyDescent="0.25">
      <c r="A9" s="1">
        <f t="shared" si="0"/>
        <v>4</v>
      </c>
      <c r="B9" s="5" t="s">
        <v>94</v>
      </c>
      <c r="C9" s="29" t="s">
        <v>73</v>
      </c>
      <c r="D9" s="2">
        <f t="shared" si="1"/>
        <v>0</v>
      </c>
      <c r="E9" s="29" t="s">
        <v>73</v>
      </c>
      <c r="F9" s="2">
        <f t="shared" si="2"/>
        <v>0</v>
      </c>
      <c r="G9" s="1" t="s">
        <v>74</v>
      </c>
      <c r="H9" s="2">
        <f t="shared" si="3"/>
        <v>4</v>
      </c>
      <c r="I9" s="29" t="s">
        <v>73</v>
      </c>
      <c r="J9" s="2">
        <f t="shared" si="4"/>
        <v>0</v>
      </c>
      <c r="K9" s="29" t="s">
        <v>73</v>
      </c>
      <c r="L9" s="2">
        <f t="shared" si="5"/>
        <v>0</v>
      </c>
      <c r="M9" s="1" t="s">
        <v>74</v>
      </c>
      <c r="N9" s="2">
        <f t="shared" si="6"/>
        <v>4</v>
      </c>
      <c r="O9" s="1">
        <f t="shared" si="7"/>
        <v>48</v>
      </c>
      <c r="P9" s="3">
        <f t="shared" si="8"/>
        <v>1.2</v>
      </c>
    </row>
    <row r="10" spans="1:16" s="17" customFormat="1" ht="24.95" customHeight="1" x14ac:dyDescent="0.25">
      <c r="A10" s="1">
        <f t="shared" si="0"/>
        <v>5</v>
      </c>
      <c r="B10" s="5" t="s">
        <v>95</v>
      </c>
      <c r="C10" s="29" t="s">
        <v>74</v>
      </c>
      <c r="D10" s="2">
        <f t="shared" si="1"/>
        <v>4</v>
      </c>
      <c r="E10" s="29" t="s">
        <v>74</v>
      </c>
      <c r="F10" s="2">
        <f t="shared" si="2"/>
        <v>4</v>
      </c>
      <c r="G10" s="1" t="s">
        <v>74</v>
      </c>
      <c r="H10" s="2">
        <f t="shared" si="3"/>
        <v>4</v>
      </c>
      <c r="I10" s="1" t="s">
        <v>74</v>
      </c>
      <c r="J10" s="2">
        <f t="shared" si="4"/>
        <v>4</v>
      </c>
      <c r="K10" s="1" t="s">
        <v>78</v>
      </c>
      <c r="L10" s="2">
        <f t="shared" si="5"/>
        <v>5</v>
      </c>
      <c r="M10" s="1" t="s">
        <v>78</v>
      </c>
      <c r="N10" s="2">
        <f t="shared" si="6"/>
        <v>5</v>
      </c>
      <c r="O10" s="1">
        <f t="shared" si="7"/>
        <v>170</v>
      </c>
      <c r="P10" s="3">
        <f t="shared" si="8"/>
        <v>4.25</v>
      </c>
    </row>
    <row r="11" spans="1:16" s="17" customFormat="1" ht="24.95" customHeight="1" x14ac:dyDescent="0.25">
      <c r="A11" s="1">
        <f t="shared" si="0"/>
        <v>6</v>
      </c>
      <c r="B11" s="5" t="s">
        <v>147</v>
      </c>
      <c r="C11" s="29" t="s">
        <v>74</v>
      </c>
      <c r="D11" s="2">
        <f t="shared" si="1"/>
        <v>4</v>
      </c>
      <c r="E11" s="1" t="s">
        <v>74</v>
      </c>
      <c r="F11" s="2">
        <f t="shared" si="2"/>
        <v>4</v>
      </c>
      <c r="G11" s="1" t="s">
        <v>78</v>
      </c>
      <c r="H11" s="2">
        <f t="shared" si="3"/>
        <v>5</v>
      </c>
      <c r="I11" s="1" t="s">
        <v>77</v>
      </c>
      <c r="J11" s="2">
        <f t="shared" si="4"/>
        <v>6</v>
      </c>
      <c r="K11" s="1" t="s">
        <v>79</v>
      </c>
      <c r="L11" s="2">
        <f t="shared" si="5"/>
        <v>7</v>
      </c>
      <c r="M11" s="1" t="s">
        <v>78</v>
      </c>
      <c r="N11" s="2">
        <f t="shared" si="6"/>
        <v>5</v>
      </c>
      <c r="O11" s="1">
        <f t="shared" si="7"/>
        <v>202</v>
      </c>
      <c r="P11" s="3">
        <f t="shared" si="8"/>
        <v>5.05</v>
      </c>
    </row>
    <row r="12" spans="1:16" s="17" customFormat="1" ht="24.95" customHeight="1" x14ac:dyDescent="0.25">
      <c r="A12" s="1">
        <f t="shared" si="0"/>
        <v>7</v>
      </c>
      <c r="B12" s="5" t="s">
        <v>96</v>
      </c>
      <c r="C12" s="1" t="s">
        <v>74</v>
      </c>
      <c r="D12" s="2">
        <f t="shared" si="1"/>
        <v>4</v>
      </c>
      <c r="E12" s="29" t="s">
        <v>74</v>
      </c>
      <c r="F12" s="2">
        <f t="shared" si="2"/>
        <v>4</v>
      </c>
      <c r="G12" s="1" t="s">
        <v>78</v>
      </c>
      <c r="H12" s="2">
        <f t="shared" si="3"/>
        <v>5</v>
      </c>
      <c r="I12" s="1" t="s">
        <v>78</v>
      </c>
      <c r="J12" s="2">
        <f t="shared" si="4"/>
        <v>5</v>
      </c>
      <c r="K12" s="1" t="s">
        <v>78</v>
      </c>
      <c r="L12" s="2">
        <f t="shared" si="5"/>
        <v>5</v>
      </c>
      <c r="M12" s="1" t="s">
        <v>74</v>
      </c>
      <c r="N12" s="2">
        <f t="shared" si="6"/>
        <v>4</v>
      </c>
      <c r="O12" s="1">
        <f t="shared" si="7"/>
        <v>180</v>
      </c>
      <c r="P12" s="3">
        <f t="shared" si="8"/>
        <v>4.5</v>
      </c>
    </row>
    <row r="13" spans="1:16" s="17" customFormat="1" ht="24.95" customHeight="1" x14ac:dyDescent="0.25">
      <c r="A13" s="1">
        <f t="shared" si="0"/>
        <v>8</v>
      </c>
      <c r="B13" s="5" t="s">
        <v>148</v>
      </c>
      <c r="C13" s="29" t="s">
        <v>74</v>
      </c>
      <c r="D13" s="2">
        <f t="shared" si="1"/>
        <v>4</v>
      </c>
      <c r="E13" s="1" t="s">
        <v>79</v>
      </c>
      <c r="F13" s="2">
        <f t="shared" si="2"/>
        <v>7</v>
      </c>
      <c r="G13" s="1" t="s">
        <v>79</v>
      </c>
      <c r="H13" s="2">
        <f t="shared" si="3"/>
        <v>7</v>
      </c>
      <c r="I13" s="1" t="s">
        <v>75</v>
      </c>
      <c r="J13" s="2">
        <f t="shared" si="4"/>
        <v>8</v>
      </c>
      <c r="K13" s="1" t="s">
        <v>80</v>
      </c>
      <c r="L13" s="2">
        <f t="shared" si="5"/>
        <v>9</v>
      </c>
      <c r="M13" s="1" t="s">
        <v>75</v>
      </c>
      <c r="N13" s="2">
        <f t="shared" si="6"/>
        <v>8</v>
      </c>
      <c r="O13" s="1">
        <f t="shared" si="7"/>
        <v>278</v>
      </c>
      <c r="P13" s="3">
        <f t="shared" si="8"/>
        <v>6.95</v>
      </c>
    </row>
    <row r="14" spans="1:16" s="17" customFormat="1" ht="24.95" customHeight="1" x14ac:dyDescent="0.25">
      <c r="A14" s="1">
        <f t="shared" si="0"/>
        <v>9</v>
      </c>
      <c r="B14" s="5" t="s">
        <v>97</v>
      </c>
      <c r="C14" s="29" t="s">
        <v>73</v>
      </c>
      <c r="D14" s="2">
        <f t="shared" si="1"/>
        <v>0</v>
      </c>
      <c r="E14" s="29" t="s">
        <v>74</v>
      </c>
      <c r="F14" s="2">
        <f t="shared" si="2"/>
        <v>4</v>
      </c>
      <c r="G14" s="1" t="s">
        <v>74</v>
      </c>
      <c r="H14" s="2">
        <f t="shared" si="3"/>
        <v>4</v>
      </c>
      <c r="I14" s="1" t="s">
        <v>77</v>
      </c>
      <c r="J14" s="2">
        <f t="shared" si="4"/>
        <v>6</v>
      </c>
      <c r="K14" s="1" t="s">
        <v>74</v>
      </c>
      <c r="L14" s="2">
        <f t="shared" si="5"/>
        <v>4</v>
      </c>
      <c r="M14" s="1" t="s">
        <v>77</v>
      </c>
      <c r="N14" s="2">
        <f t="shared" si="6"/>
        <v>6</v>
      </c>
      <c r="O14" s="1">
        <f t="shared" si="7"/>
        <v>148</v>
      </c>
      <c r="P14" s="3">
        <f t="shared" si="8"/>
        <v>3.7</v>
      </c>
    </row>
    <row r="15" spans="1:16" s="17" customFormat="1" ht="24.95" customHeight="1" x14ac:dyDescent="0.25">
      <c r="A15" s="1">
        <f t="shared" si="0"/>
        <v>10</v>
      </c>
      <c r="B15" s="5" t="s">
        <v>149</v>
      </c>
      <c r="C15" s="29" t="s">
        <v>73</v>
      </c>
      <c r="D15" s="2">
        <f t="shared" si="1"/>
        <v>0</v>
      </c>
      <c r="E15" s="1" t="s">
        <v>78</v>
      </c>
      <c r="F15" s="2">
        <f t="shared" si="2"/>
        <v>5</v>
      </c>
      <c r="G15" s="1" t="s">
        <v>78</v>
      </c>
      <c r="H15" s="2">
        <f t="shared" si="3"/>
        <v>5</v>
      </c>
      <c r="I15" s="1" t="s">
        <v>79</v>
      </c>
      <c r="J15" s="2">
        <f t="shared" si="4"/>
        <v>7</v>
      </c>
      <c r="K15" s="1" t="s">
        <v>79</v>
      </c>
      <c r="L15" s="2">
        <f t="shared" si="5"/>
        <v>7</v>
      </c>
      <c r="M15" s="1" t="s">
        <v>77</v>
      </c>
      <c r="N15" s="2">
        <f t="shared" si="6"/>
        <v>6</v>
      </c>
      <c r="O15" s="1">
        <f t="shared" si="7"/>
        <v>188</v>
      </c>
      <c r="P15" s="3">
        <f t="shared" si="8"/>
        <v>4.7</v>
      </c>
    </row>
    <row r="16" spans="1:16" s="17" customFormat="1" ht="24.95" customHeight="1" x14ac:dyDescent="0.25">
      <c r="A16" s="1">
        <f t="shared" si="0"/>
        <v>11</v>
      </c>
      <c r="B16" s="5" t="s">
        <v>150</v>
      </c>
      <c r="C16" s="29" t="s">
        <v>74</v>
      </c>
      <c r="D16" s="2">
        <f t="shared" si="1"/>
        <v>4</v>
      </c>
      <c r="E16" s="1" t="s">
        <v>74</v>
      </c>
      <c r="F16" s="2">
        <f t="shared" si="2"/>
        <v>4</v>
      </c>
      <c r="G16" s="1" t="s">
        <v>77</v>
      </c>
      <c r="H16" s="2">
        <f t="shared" si="3"/>
        <v>6</v>
      </c>
      <c r="I16" s="1" t="s">
        <v>75</v>
      </c>
      <c r="J16" s="2">
        <f t="shared" si="4"/>
        <v>8</v>
      </c>
      <c r="K16" s="1" t="s">
        <v>80</v>
      </c>
      <c r="L16" s="2">
        <f t="shared" si="5"/>
        <v>9</v>
      </c>
      <c r="M16" s="1" t="s">
        <v>78</v>
      </c>
      <c r="N16" s="2">
        <f t="shared" si="6"/>
        <v>5</v>
      </c>
      <c r="O16" s="1">
        <f t="shared" si="7"/>
        <v>234</v>
      </c>
      <c r="P16" s="3">
        <f t="shared" si="8"/>
        <v>5.85</v>
      </c>
    </row>
    <row r="17" spans="1:16" s="17" customFormat="1" ht="24.95" customHeight="1" x14ac:dyDescent="0.25">
      <c r="A17" s="1">
        <f t="shared" si="0"/>
        <v>12</v>
      </c>
      <c r="B17" s="5" t="s">
        <v>151</v>
      </c>
      <c r="C17" s="29" t="s">
        <v>74</v>
      </c>
      <c r="D17" s="2">
        <f t="shared" si="1"/>
        <v>4</v>
      </c>
      <c r="E17" s="1" t="s">
        <v>79</v>
      </c>
      <c r="F17" s="2">
        <f t="shared" si="2"/>
        <v>7</v>
      </c>
      <c r="G17" s="1" t="s">
        <v>77</v>
      </c>
      <c r="H17" s="2">
        <f t="shared" si="3"/>
        <v>6</v>
      </c>
      <c r="I17" s="1" t="s">
        <v>75</v>
      </c>
      <c r="J17" s="2">
        <f t="shared" si="4"/>
        <v>8</v>
      </c>
      <c r="K17" s="1" t="s">
        <v>75</v>
      </c>
      <c r="L17" s="2">
        <f t="shared" si="5"/>
        <v>8</v>
      </c>
      <c r="M17" s="1" t="s">
        <v>78</v>
      </c>
      <c r="N17" s="2">
        <f t="shared" si="6"/>
        <v>5</v>
      </c>
      <c r="O17" s="1">
        <f t="shared" si="7"/>
        <v>252</v>
      </c>
      <c r="P17" s="3">
        <f t="shared" si="8"/>
        <v>6.3</v>
      </c>
    </row>
    <row r="18" spans="1:16" s="17" customFormat="1" ht="24.95" customHeight="1" x14ac:dyDescent="0.25">
      <c r="A18" s="1">
        <f t="shared" si="0"/>
        <v>13</v>
      </c>
      <c r="B18" s="5" t="s">
        <v>98</v>
      </c>
      <c r="C18" s="1" t="s">
        <v>74</v>
      </c>
      <c r="D18" s="2">
        <f t="shared" si="1"/>
        <v>4</v>
      </c>
      <c r="E18" s="29" t="s">
        <v>77</v>
      </c>
      <c r="F18" s="2">
        <f t="shared" si="2"/>
        <v>6</v>
      </c>
      <c r="G18" s="1" t="s">
        <v>78</v>
      </c>
      <c r="H18" s="2">
        <f t="shared" si="3"/>
        <v>5</v>
      </c>
      <c r="I18" s="1" t="s">
        <v>77</v>
      </c>
      <c r="J18" s="2">
        <f t="shared" si="4"/>
        <v>6</v>
      </c>
      <c r="K18" s="1" t="s">
        <v>75</v>
      </c>
      <c r="L18" s="2">
        <f t="shared" si="5"/>
        <v>8</v>
      </c>
      <c r="M18" s="1" t="s">
        <v>79</v>
      </c>
      <c r="N18" s="2">
        <f t="shared" si="6"/>
        <v>7</v>
      </c>
      <c r="O18" s="1">
        <f t="shared" si="7"/>
        <v>232</v>
      </c>
      <c r="P18" s="3">
        <f t="shared" si="8"/>
        <v>5.8</v>
      </c>
    </row>
    <row r="19" spans="1:16" s="17" customFormat="1" ht="24.95" customHeight="1" x14ac:dyDescent="0.25">
      <c r="A19" s="1">
        <f t="shared" si="0"/>
        <v>14</v>
      </c>
      <c r="B19" s="5" t="s">
        <v>99</v>
      </c>
      <c r="C19" s="29" t="s">
        <v>74</v>
      </c>
      <c r="D19" s="2">
        <f t="shared" si="1"/>
        <v>4</v>
      </c>
      <c r="E19" s="29" t="s">
        <v>74</v>
      </c>
      <c r="F19" s="2">
        <f t="shared" si="2"/>
        <v>4</v>
      </c>
      <c r="G19" s="1" t="s">
        <v>74</v>
      </c>
      <c r="H19" s="2">
        <f t="shared" si="3"/>
        <v>4</v>
      </c>
      <c r="I19" s="1" t="s">
        <v>77</v>
      </c>
      <c r="J19" s="2">
        <f t="shared" si="4"/>
        <v>6</v>
      </c>
      <c r="K19" s="1" t="s">
        <v>77</v>
      </c>
      <c r="L19" s="2">
        <f t="shared" si="5"/>
        <v>6</v>
      </c>
      <c r="M19" s="1" t="s">
        <v>79</v>
      </c>
      <c r="N19" s="2">
        <f t="shared" si="6"/>
        <v>7</v>
      </c>
      <c r="O19" s="1">
        <f t="shared" si="7"/>
        <v>196</v>
      </c>
      <c r="P19" s="3">
        <f t="shared" si="8"/>
        <v>4.9000000000000004</v>
      </c>
    </row>
    <row r="20" spans="1:16" s="17" customFormat="1" ht="24.95" customHeight="1" x14ac:dyDescent="0.25">
      <c r="A20" s="1">
        <f t="shared" si="0"/>
        <v>15</v>
      </c>
      <c r="B20" s="5" t="s">
        <v>152</v>
      </c>
      <c r="C20" s="29" t="s">
        <v>73</v>
      </c>
      <c r="D20" s="2">
        <f t="shared" si="1"/>
        <v>0</v>
      </c>
      <c r="E20" s="1" t="s">
        <v>74</v>
      </c>
      <c r="F20" s="2">
        <f t="shared" si="2"/>
        <v>4</v>
      </c>
      <c r="G20" s="1" t="s">
        <v>74</v>
      </c>
      <c r="H20" s="2">
        <f t="shared" si="3"/>
        <v>4</v>
      </c>
      <c r="I20" s="1" t="s">
        <v>78</v>
      </c>
      <c r="J20" s="2">
        <f t="shared" si="4"/>
        <v>5</v>
      </c>
      <c r="K20" s="1" t="s">
        <v>79</v>
      </c>
      <c r="L20" s="2">
        <f t="shared" si="5"/>
        <v>7</v>
      </c>
      <c r="M20" s="1" t="s">
        <v>78</v>
      </c>
      <c r="N20" s="2">
        <f t="shared" si="6"/>
        <v>5</v>
      </c>
      <c r="O20" s="1">
        <f t="shared" si="7"/>
        <v>156</v>
      </c>
      <c r="P20" s="3">
        <f t="shared" si="8"/>
        <v>3.9</v>
      </c>
    </row>
    <row r="21" spans="1:16" s="14" customFormat="1" ht="24.95" customHeight="1" x14ac:dyDescent="0.25">
      <c r="A21" s="1">
        <f t="shared" si="0"/>
        <v>16</v>
      </c>
      <c r="B21" s="16" t="s">
        <v>81</v>
      </c>
      <c r="C21" s="13" t="s">
        <v>73</v>
      </c>
      <c r="D21" s="15">
        <f>IF(C21="AA",10, IF(C21="AB",9, IF(C21="BB",8, IF(C21="BC",7,IF(C21="CC",6, IF(C21="CD",5, IF(C21="DD",4,IF(C21="F",0))))))))</f>
        <v>0</v>
      </c>
      <c r="E21" s="13" t="s">
        <v>74</v>
      </c>
      <c r="F21" s="15">
        <f>IF(E21="AA",10, IF(E21="AB",9, IF(E21="BB",8, IF(E21="BC",7,IF(E21="CC",6, IF(E21="CD",5, IF(E21="DD",4,IF(E21="F",0))))))))</f>
        <v>4</v>
      </c>
      <c r="G21" s="13" t="s">
        <v>73</v>
      </c>
      <c r="H21" s="15">
        <f>IF(G21="AA",10, IF(G21="AB",9, IF(G21="BB",8, IF(G21="BC",7,IF(G21="CC",6, IF(G21="CD",5, IF(G21="DD",4,IF(G21="F",0))))))))</f>
        <v>0</v>
      </c>
      <c r="I21" s="30" t="s">
        <v>73</v>
      </c>
      <c r="J21" s="15">
        <f>IF(I21="AA",10, IF(I21="AB",9, IF(I21="BB",8, IF(I21="BC",7,IF(I21="CC",6, IF(I21="CD",5, IF(I21="DD",4,IF(I21="F",0))))))))</f>
        <v>0</v>
      </c>
      <c r="K21" s="13" t="s">
        <v>74</v>
      </c>
      <c r="L21" s="15">
        <f>IF(K21="AA",10, IF(K21="AB",9, IF(K21="BB",8, IF(K21="BC",7,IF(K21="CC",6, IF(K21="CD",5, IF(K21="DD",4,IF(K21="F",0))))))))</f>
        <v>4</v>
      </c>
      <c r="M21" s="13" t="s">
        <v>74</v>
      </c>
      <c r="N21" s="15">
        <f>IF(M21="AA",10, IF(M21="AB",9, IF(M21="BB",8, IF(M21="BC",7,IF(M21="CC",6, IF(M21="CD",5, IF(M21="DD",4,IF(M21="F",0))))))))</f>
        <v>4</v>
      </c>
      <c r="O21" s="1">
        <f t="shared" si="7"/>
        <v>72</v>
      </c>
      <c r="P21" s="3">
        <f t="shared" si="8"/>
        <v>1.8</v>
      </c>
    </row>
  </sheetData>
  <mergeCells count="18">
    <mergeCell ref="C5:D5"/>
    <mergeCell ref="E5:F5"/>
    <mergeCell ref="G5:H5"/>
    <mergeCell ref="B3:P3"/>
    <mergeCell ref="K4:L4"/>
    <mergeCell ref="M4:N4"/>
    <mergeCell ref="K5:L5"/>
    <mergeCell ref="M5:N5"/>
    <mergeCell ref="A1:P1"/>
    <mergeCell ref="A2:P2"/>
    <mergeCell ref="A4:A5"/>
    <mergeCell ref="B4:B5"/>
    <mergeCell ref="C4:D4"/>
    <mergeCell ref="E4:F4"/>
    <mergeCell ref="G4:H4"/>
    <mergeCell ref="I4:J4"/>
    <mergeCell ref="I5:J5"/>
    <mergeCell ref="O4:P4"/>
  </mergeCells>
  <dataValidations count="1">
    <dataValidation type="textLength" operator="greaterThan" showInputMessage="1" showErrorMessage="1" errorTitle="Grade Point" error="Dont Change." promptTitle="Grade Point" prompt="This is Grade Point obtained" sqref="H6:H21 L6:L21 D6:D21 N6:N21 F6:F21 J6:J21">
      <formula1>10</formula1>
    </dataValidation>
  </dataValidations>
  <pageMargins left="0.7" right="0.7" top="0.75" bottom="0.75" header="0.3" footer="0.3"/>
  <pageSetup paperSize="5" orientation="landscape" verticalDpi="0" r:id="rId1"/>
  <headerFooter>
    <oddFooter>&amp;L&amp;18 1st Tabulator                               2nd Tabulator&amp;C&amp;18Asstt. Registrar, Acad&amp;R&amp;18Registrar                                Dean Academic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7"/>
  <sheetViews>
    <sheetView view="pageBreakPreview" zoomScale="89" zoomScaleNormal="134" zoomScaleSheetLayoutView="89" workbookViewId="0">
      <pane xSplit="2" ySplit="4" topLeftCell="E11" activePane="bottomRight" state="frozen"/>
      <selection pane="topRight" activeCell="C1" sqref="C1"/>
      <selection pane="bottomLeft" activeCell="A8" sqref="A8"/>
      <selection pane="bottomRight" sqref="A1:IV65536"/>
    </sheetView>
  </sheetViews>
  <sheetFormatPr defaultRowHeight="30" customHeight="1" x14ac:dyDescent="0.25"/>
  <cols>
    <col min="1" max="1" width="7" style="24" customWidth="1"/>
    <col min="2" max="2" width="19.7109375" style="24" customWidth="1"/>
    <col min="3" max="3" width="9.42578125" style="14" customWidth="1"/>
    <col min="4" max="4" width="8.7109375" style="24" customWidth="1"/>
    <col min="5" max="5" width="8.85546875" style="14" customWidth="1"/>
    <col min="6" max="6" width="8.28515625" style="24" customWidth="1"/>
    <col min="7" max="7" width="8.5703125" style="14" customWidth="1"/>
    <col min="8" max="8" width="9.140625" style="24" customWidth="1"/>
    <col min="9" max="9" width="8.42578125" style="14" customWidth="1"/>
    <col min="10" max="10" width="8.85546875" style="24" customWidth="1"/>
    <col min="11" max="11" width="7.7109375" style="14" customWidth="1"/>
    <col min="12" max="12" width="9.42578125" style="24" customWidth="1"/>
    <col min="13" max="13" width="8.85546875" style="14" customWidth="1"/>
    <col min="14" max="14" width="8.140625" style="24" customWidth="1"/>
    <col min="15" max="15" width="8.5703125" style="14" customWidth="1"/>
    <col min="16" max="16" width="8.28515625" style="24" customWidth="1"/>
    <col min="17" max="17" width="9.85546875" style="24" customWidth="1"/>
    <col min="18" max="18" width="9.5703125" style="24" customWidth="1"/>
    <col min="19" max="16384" width="9.140625" style="24"/>
  </cols>
  <sheetData>
    <row r="1" spans="1:24" ht="30" customHeight="1" x14ac:dyDescent="0.25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1"/>
    </row>
    <row r="2" spans="1:24" ht="30" customHeight="1" x14ac:dyDescent="0.25">
      <c r="A2" s="39" t="s">
        <v>88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1"/>
    </row>
    <row r="3" spans="1:24" s="19" customFormat="1" ht="28.5" customHeight="1" x14ac:dyDescent="0.25">
      <c r="A3" s="40" t="s">
        <v>0</v>
      </c>
      <c r="B3" s="40" t="s">
        <v>1</v>
      </c>
      <c r="C3" s="42" t="s">
        <v>7</v>
      </c>
      <c r="D3" s="42"/>
      <c r="E3" s="42" t="s">
        <v>25</v>
      </c>
      <c r="F3" s="42"/>
      <c r="G3" s="42" t="s">
        <v>28</v>
      </c>
      <c r="H3" s="42"/>
      <c r="I3" s="42" t="s">
        <v>29</v>
      </c>
      <c r="J3" s="42"/>
      <c r="K3" s="42" t="s">
        <v>31</v>
      </c>
      <c r="L3" s="42"/>
      <c r="M3" s="42" t="s">
        <v>33</v>
      </c>
      <c r="N3" s="42"/>
      <c r="O3" s="42" t="s">
        <v>35</v>
      </c>
      <c r="P3" s="42"/>
      <c r="Q3" s="42" t="s">
        <v>58</v>
      </c>
      <c r="R3" s="42"/>
    </row>
    <row r="4" spans="1:24" s="19" customFormat="1" ht="24" customHeight="1" x14ac:dyDescent="0.25">
      <c r="A4" s="41"/>
      <c r="B4" s="41"/>
      <c r="C4" s="44" t="s">
        <v>4</v>
      </c>
      <c r="D4" s="44"/>
      <c r="E4" s="44" t="s">
        <v>26</v>
      </c>
      <c r="F4" s="44"/>
      <c r="G4" s="44" t="s">
        <v>27</v>
      </c>
      <c r="H4" s="44"/>
      <c r="I4" s="44" t="s">
        <v>30</v>
      </c>
      <c r="J4" s="44"/>
      <c r="K4" s="44" t="s">
        <v>32</v>
      </c>
      <c r="L4" s="44"/>
      <c r="M4" s="44" t="s">
        <v>34</v>
      </c>
      <c r="N4" s="44"/>
      <c r="O4" s="44" t="s">
        <v>36</v>
      </c>
      <c r="P4" s="44"/>
      <c r="Q4" s="32" t="s">
        <v>6</v>
      </c>
      <c r="R4" s="32" t="s">
        <v>2</v>
      </c>
    </row>
    <row r="5" spans="1:24" s="18" customFormat="1" ht="30" customHeight="1" x14ac:dyDescent="0.25">
      <c r="A5" s="1">
        <f t="shared" ref="A5:A16" si="0">A4+1</f>
        <v>1</v>
      </c>
      <c r="B5" s="5" t="s">
        <v>100</v>
      </c>
      <c r="C5" s="1" t="s">
        <v>74</v>
      </c>
      <c r="D5" s="2">
        <f t="shared" ref="D5:D17" si="1">IF(C5="AA",10, IF(C5="AB",9, IF(C5="BB",8, IF(C5="BC",7,IF(C5="CC",6, IF(C5="CD",5, IF(C5="DD",4,IF(C5="F",0))))))))</f>
        <v>4</v>
      </c>
      <c r="E5" s="29" t="s">
        <v>77</v>
      </c>
      <c r="F5" s="2">
        <f t="shared" ref="F5:F17" si="2">IF(E5="AA",10, IF(E5="AB",9, IF(E5="BB",8, IF(E5="BC",7,IF(E5="CC",6, IF(E5="CD",5, IF(E5="DD",4,IF(E5="F",0))))))))</f>
        <v>6</v>
      </c>
      <c r="G5" s="1" t="s">
        <v>77</v>
      </c>
      <c r="H5" s="2">
        <f t="shared" ref="H5:H17" si="3">IF(G5="AA",10, IF(G5="AB",9, IF(G5="BB",8, IF(G5="BC",7,IF(G5="CC",6, IF(G5="CD",5, IF(G5="DD",4,IF(G5="F",0))))))))</f>
        <v>6</v>
      </c>
      <c r="I5" s="1" t="s">
        <v>78</v>
      </c>
      <c r="J5" s="2">
        <f t="shared" ref="J5:J17" si="4">IF(I5="AA",10, IF(I5="AB",9, IF(I5="BB",8, IF(I5="BC",7,IF(I5="CC",6, IF(I5="CD",5, IF(I5="DD",4,IF(I5="F",0))))))))</f>
        <v>5</v>
      </c>
      <c r="K5" s="1" t="s">
        <v>78</v>
      </c>
      <c r="L5" s="2">
        <f t="shared" ref="L5:L17" si="5">IF(K5="AA",10, IF(K5="AB",9, IF(K5="BB",8, IF(K5="BC",7,IF(K5="CC",6, IF(K5="CD",5, IF(K5="DD",4,IF(K5="F",0))))))))</f>
        <v>5</v>
      </c>
      <c r="M5" s="1" t="s">
        <v>80</v>
      </c>
      <c r="N5" s="2">
        <f t="shared" ref="N5:N17" si="6">IF(M5="AA",10, IF(M5="AB",9, IF(M5="BB",8, IF(M5="BC",7,IF(M5="CC",6, IF(M5="CD",5, IF(M5="DD",4,IF(M5="F",0))))))))</f>
        <v>9</v>
      </c>
      <c r="O5" s="1" t="s">
        <v>80</v>
      </c>
      <c r="P5" s="2">
        <f t="shared" ref="P5:P17" si="7">IF(O5="AA",10, IF(O5="AB",9, IF(O5="BB",8, IF(O5="BC",7,IF(O5="CC",6, IF(O5="CD",5, IF(O5="DD",4,IF(O5="F",0))))))))</f>
        <v>9</v>
      </c>
      <c r="Q5" s="1">
        <f>(D5*8+F5*8+H5*6+J5*8+L5*6+N5*2+P5*2)</f>
        <v>222</v>
      </c>
      <c r="R5" s="3">
        <f>(Q5/40)</f>
        <v>5.55</v>
      </c>
    </row>
    <row r="6" spans="1:24" s="18" customFormat="1" ht="30" customHeight="1" x14ac:dyDescent="0.25">
      <c r="A6" s="1">
        <f t="shared" si="0"/>
        <v>2</v>
      </c>
      <c r="B6" s="5" t="s">
        <v>101</v>
      </c>
      <c r="C6" s="1" t="s">
        <v>74</v>
      </c>
      <c r="D6" s="2">
        <f t="shared" si="1"/>
        <v>4</v>
      </c>
      <c r="E6" s="29" t="s">
        <v>79</v>
      </c>
      <c r="F6" s="2">
        <f t="shared" si="2"/>
        <v>7</v>
      </c>
      <c r="G6" s="1" t="s">
        <v>75</v>
      </c>
      <c r="H6" s="2">
        <f t="shared" si="3"/>
        <v>8</v>
      </c>
      <c r="I6" s="1" t="s">
        <v>79</v>
      </c>
      <c r="J6" s="2">
        <f t="shared" si="4"/>
        <v>7</v>
      </c>
      <c r="K6" s="1" t="s">
        <v>78</v>
      </c>
      <c r="L6" s="2">
        <f t="shared" si="5"/>
        <v>5</v>
      </c>
      <c r="M6" s="1" t="s">
        <v>80</v>
      </c>
      <c r="N6" s="2">
        <f t="shared" si="6"/>
        <v>9</v>
      </c>
      <c r="O6" s="1" t="s">
        <v>80</v>
      </c>
      <c r="P6" s="2">
        <f t="shared" si="7"/>
        <v>9</v>
      </c>
      <c r="Q6" s="1">
        <f t="shared" ref="Q6:Q17" si="8">(D6*8+F6*8+H6*6+J6*8+L6*6+N6*2+P6*2)</f>
        <v>258</v>
      </c>
      <c r="R6" s="3">
        <f t="shared" ref="R6:R17" si="9">(Q6/40)</f>
        <v>6.45</v>
      </c>
      <c r="X6" s="18">
        <v>295</v>
      </c>
    </row>
    <row r="7" spans="1:24" s="18" customFormat="1" ht="30" customHeight="1" x14ac:dyDescent="0.25">
      <c r="A7" s="1">
        <f t="shared" si="0"/>
        <v>3</v>
      </c>
      <c r="B7" s="5" t="s">
        <v>102</v>
      </c>
      <c r="C7" s="29" t="s">
        <v>73</v>
      </c>
      <c r="D7" s="2">
        <f t="shared" si="1"/>
        <v>0</v>
      </c>
      <c r="E7" s="29" t="s">
        <v>73</v>
      </c>
      <c r="F7" s="2">
        <f t="shared" si="2"/>
        <v>0</v>
      </c>
      <c r="G7" s="1" t="s">
        <v>74</v>
      </c>
      <c r="H7" s="2">
        <f t="shared" si="3"/>
        <v>4</v>
      </c>
      <c r="I7" s="1" t="s">
        <v>74</v>
      </c>
      <c r="J7" s="2">
        <f t="shared" si="4"/>
        <v>4</v>
      </c>
      <c r="K7" s="29" t="s">
        <v>74</v>
      </c>
      <c r="L7" s="2">
        <f t="shared" si="5"/>
        <v>4</v>
      </c>
      <c r="M7" s="1" t="s">
        <v>75</v>
      </c>
      <c r="N7" s="2">
        <f t="shared" si="6"/>
        <v>8</v>
      </c>
      <c r="O7" s="1" t="s">
        <v>75</v>
      </c>
      <c r="P7" s="2">
        <f t="shared" si="7"/>
        <v>8</v>
      </c>
      <c r="Q7" s="1">
        <f t="shared" si="8"/>
        <v>112</v>
      </c>
      <c r="R7" s="3">
        <f t="shared" si="9"/>
        <v>2.8</v>
      </c>
    </row>
    <row r="8" spans="1:24" s="18" customFormat="1" ht="30" customHeight="1" x14ac:dyDescent="0.25">
      <c r="A8" s="1">
        <f t="shared" si="0"/>
        <v>4</v>
      </c>
      <c r="B8" s="5" t="s">
        <v>103</v>
      </c>
      <c r="C8" s="1" t="s">
        <v>78</v>
      </c>
      <c r="D8" s="2">
        <f t="shared" si="1"/>
        <v>5</v>
      </c>
      <c r="E8" s="29" t="s">
        <v>75</v>
      </c>
      <c r="F8" s="2">
        <f t="shared" si="2"/>
        <v>8</v>
      </c>
      <c r="G8" s="1" t="s">
        <v>78</v>
      </c>
      <c r="H8" s="2">
        <f t="shared" si="3"/>
        <v>5</v>
      </c>
      <c r="I8" s="1" t="s">
        <v>79</v>
      </c>
      <c r="J8" s="2">
        <f t="shared" si="4"/>
        <v>7</v>
      </c>
      <c r="K8" s="1" t="s">
        <v>78</v>
      </c>
      <c r="L8" s="2">
        <f t="shared" si="5"/>
        <v>5</v>
      </c>
      <c r="M8" s="1" t="s">
        <v>75</v>
      </c>
      <c r="N8" s="2">
        <f t="shared" si="6"/>
        <v>8</v>
      </c>
      <c r="O8" s="1" t="s">
        <v>80</v>
      </c>
      <c r="P8" s="2">
        <f t="shared" si="7"/>
        <v>9</v>
      </c>
      <c r="Q8" s="1">
        <f t="shared" si="8"/>
        <v>254</v>
      </c>
      <c r="R8" s="3">
        <f t="shared" si="9"/>
        <v>6.35</v>
      </c>
    </row>
    <row r="9" spans="1:24" s="18" customFormat="1" ht="30" customHeight="1" x14ac:dyDescent="0.25">
      <c r="A9" s="1">
        <f t="shared" si="0"/>
        <v>5</v>
      </c>
      <c r="B9" s="5" t="s">
        <v>153</v>
      </c>
      <c r="C9" s="29" t="s">
        <v>74</v>
      </c>
      <c r="D9" s="2">
        <f t="shared" si="1"/>
        <v>4</v>
      </c>
      <c r="E9" s="1" t="s">
        <v>78</v>
      </c>
      <c r="F9" s="2">
        <f t="shared" si="2"/>
        <v>5</v>
      </c>
      <c r="G9" s="1" t="s">
        <v>79</v>
      </c>
      <c r="H9" s="2">
        <f t="shared" si="3"/>
        <v>7</v>
      </c>
      <c r="I9" s="1" t="s">
        <v>77</v>
      </c>
      <c r="J9" s="2">
        <f t="shared" si="4"/>
        <v>6</v>
      </c>
      <c r="K9" s="1" t="s">
        <v>77</v>
      </c>
      <c r="L9" s="2">
        <f t="shared" si="5"/>
        <v>6</v>
      </c>
      <c r="M9" s="1" t="s">
        <v>80</v>
      </c>
      <c r="N9" s="2">
        <f t="shared" si="6"/>
        <v>9</v>
      </c>
      <c r="O9" s="1" t="s">
        <v>76</v>
      </c>
      <c r="P9" s="2">
        <f t="shared" si="7"/>
        <v>10</v>
      </c>
      <c r="Q9" s="1">
        <f t="shared" si="8"/>
        <v>236</v>
      </c>
      <c r="R9" s="3">
        <f t="shared" si="9"/>
        <v>5.9</v>
      </c>
    </row>
    <row r="10" spans="1:24" s="18" customFormat="1" ht="30" customHeight="1" x14ac:dyDescent="0.25">
      <c r="A10" s="1">
        <f>A8+1</f>
        <v>5</v>
      </c>
      <c r="B10" s="5" t="s">
        <v>104</v>
      </c>
      <c r="C10" s="29" t="s">
        <v>73</v>
      </c>
      <c r="D10" s="2">
        <f t="shared" si="1"/>
        <v>0</v>
      </c>
      <c r="E10" s="29" t="s">
        <v>73</v>
      </c>
      <c r="F10" s="2">
        <f t="shared" si="2"/>
        <v>0</v>
      </c>
      <c r="G10" s="1" t="s">
        <v>77</v>
      </c>
      <c r="H10" s="2">
        <f t="shared" si="3"/>
        <v>6</v>
      </c>
      <c r="I10" s="1" t="s">
        <v>74</v>
      </c>
      <c r="J10" s="2">
        <f t="shared" si="4"/>
        <v>4</v>
      </c>
      <c r="K10" s="29" t="s">
        <v>73</v>
      </c>
      <c r="L10" s="2">
        <f t="shared" si="5"/>
        <v>0</v>
      </c>
      <c r="M10" s="1" t="s">
        <v>75</v>
      </c>
      <c r="N10" s="2">
        <f t="shared" si="6"/>
        <v>8</v>
      </c>
      <c r="O10" s="1" t="s">
        <v>80</v>
      </c>
      <c r="P10" s="2">
        <f t="shared" si="7"/>
        <v>9</v>
      </c>
      <c r="Q10" s="1">
        <f t="shared" si="8"/>
        <v>102</v>
      </c>
      <c r="R10" s="3">
        <f t="shared" si="9"/>
        <v>2.5499999999999998</v>
      </c>
    </row>
    <row r="11" spans="1:24" s="18" customFormat="1" ht="30" customHeight="1" x14ac:dyDescent="0.25">
      <c r="A11" s="1">
        <f t="shared" si="0"/>
        <v>6</v>
      </c>
      <c r="B11" s="5" t="s">
        <v>105</v>
      </c>
      <c r="C11" s="29" t="s">
        <v>73</v>
      </c>
      <c r="D11" s="2">
        <f t="shared" si="1"/>
        <v>0</v>
      </c>
      <c r="E11" s="29" t="s">
        <v>78</v>
      </c>
      <c r="F11" s="2">
        <f t="shared" si="2"/>
        <v>5</v>
      </c>
      <c r="G11" s="1" t="s">
        <v>78</v>
      </c>
      <c r="H11" s="2">
        <f t="shared" si="3"/>
        <v>5</v>
      </c>
      <c r="I11" s="1" t="s">
        <v>78</v>
      </c>
      <c r="J11" s="2">
        <f t="shared" si="4"/>
        <v>5</v>
      </c>
      <c r="K11" s="1" t="s">
        <v>74</v>
      </c>
      <c r="L11" s="2">
        <f t="shared" si="5"/>
        <v>4</v>
      </c>
      <c r="M11" s="1" t="s">
        <v>80</v>
      </c>
      <c r="N11" s="2">
        <f t="shared" si="6"/>
        <v>9</v>
      </c>
      <c r="O11" s="1" t="s">
        <v>80</v>
      </c>
      <c r="P11" s="2">
        <f t="shared" si="7"/>
        <v>9</v>
      </c>
      <c r="Q11" s="1">
        <f t="shared" si="8"/>
        <v>170</v>
      </c>
      <c r="R11" s="3">
        <f t="shared" si="9"/>
        <v>4.25</v>
      </c>
    </row>
    <row r="12" spans="1:24" s="18" customFormat="1" ht="30" customHeight="1" x14ac:dyDescent="0.25">
      <c r="A12" s="1">
        <f t="shared" si="0"/>
        <v>7</v>
      </c>
      <c r="B12" s="5" t="s">
        <v>106</v>
      </c>
      <c r="C12" s="29" t="s">
        <v>74</v>
      </c>
      <c r="D12" s="2">
        <f t="shared" si="1"/>
        <v>4</v>
      </c>
      <c r="E12" s="29" t="s">
        <v>78</v>
      </c>
      <c r="F12" s="2">
        <f t="shared" si="2"/>
        <v>5</v>
      </c>
      <c r="G12" s="1" t="s">
        <v>79</v>
      </c>
      <c r="H12" s="2">
        <f t="shared" si="3"/>
        <v>7</v>
      </c>
      <c r="I12" s="1" t="s">
        <v>74</v>
      </c>
      <c r="J12" s="2">
        <f t="shared" si="4"/>
        <v>4</v>
      </c>
      <c r="K12" s="1" t="s">
        <v>77</v>
      </c>
      <c r="L12" s="2">
        <f t="shared" si="5"/>
        <v>6</v>
      </c>
      <c r="M12" s="1" t="s">
        <v>75</v>
      </c>
      <c r="N12" s="2">
        <f t="shared" si="6"/>
        <v>8</v>
      </c>
      <c r="O12" s="1" t="s">
        <v>75</v>
      </c>
      <c r="P12" s="2">
        <f t="shared" si="7"/>
        <v>8</v>
      </c>
      <c r="Q12" s="1">
        <f t="shared" si="8"/>
        <v>214</v>
      </c>
      <c r="R12" s="3">
        <f t="shared" si="9"/>
        <v>5.35</v>
      </c>
    </row>
    <row r="13" spans="1:24" s="18" customFormat="1" ht="30" customHeight="1" x14ac:dyDescent="0.25">
      <c r="A13" s="1">
        <f t="shared" si="0"/>
        <v>8</v>
      </c>
      <c r="B13" s="5" t="s">
        <v>154</v>
      </c>
      <c r="C13" s="29" t="s">
        <v>74</v>
      </c>
      <c r="D13" s="2">
        <f t="shared" si="1"/>
        <v>4</v>
      </c>
      <c r="E13" s="1" t="s">
        <v>74</v>
      </c>
      <c r="F13" s="2">
        <f t="shared" si="2"/>
        <v>4</v>
      </c>
      <c r="G13" s="1" t="s">
        <v>74</v>
      </c>
      <c r="H13" s="2">
        <f t="shared" si="3"/>
        <v>4</v>
      </c>
      <c r="I13" s="1" t="s">
        <v>74</v>
      </c>
      <c r="J13" s="2">
        <f t="shared" si="4"/>
        <v>4</v>
      </c>
      <c r="K13" s="29" t="s">
        <v>73</v>
      </c>
      <c r="L13" s="2">
        <f t="shared" si="5"/>
        <v>0</v>
      </c>
      <c r="M13" s="1" t="s">
        <v>75</v>
      </c>
      <c r="N13" s="2">
        <f t="shared" si="6"/>
        <v>8</v>
      </c>
      <c r="O13" s="1" t="s">
        <v>80</v>
      </c>
      <c r="P13" s="2">
        <f t="shared" si="7"/>
        <v>9</v>
      </c>
      <c r="Q13" s="1">
        <f t="shared" si="8"/>
        <v>154</v>
      </c>
      <c r="R13" s="3">
        <f t="shared" si="9"/>
        <v>3.85</v>
      </c>
    </row>
    <row r="14" spans="1:24" s="18" customFormat="1" ht="30" customHeight="1" x14ac:dyDescent="0.25">
      <c r="A14" s="1">
        <f>A12+1</f>
        <v>8</v>
      </c>
      <c r="B14" s="5" t="s">
        <v>107</v>
      </c>
      <c r="C14" s="29" t="s">
        <v>74</v>
      </c>
      <c r="D14" s="2">
        <f t="shared" si="1"/>
        <v>4</v>
      </c>
      <c r="E14" s="29" t="s">
        <v>78</v>
      </c>
      <c r="F14" s="2">
        <f t="shared" si="2"/>
        <v>5</v>
      </c>
      <c r="G14" s="1" t="s">
        <v>79</v>
      </c>
      <c r="H14" s="2">
        <f t="shared" si="3"/>
        <v>7</v>
      </c>
      <c r="I14" s="1" t="s">
        <v>78</v>
      </c>
      <c r="J14" s="2">
        <f t="shared" si="4"/>
        <v>5</v>
      </c>
      <c r="K14" s="1" t="s">
        <v>78</v>
      </c>
      <c r="L14" s="2">
        <f t="shared" si="5"/>
        <v>5</v>
      </c>
      <c r="M14" s="1" t="s">
        <v>80</v>
      </c>
      <c r="N14" s="2">
        <f t="shared" si="6"/>
        <v>9</v>
      </c>
      <c r="O14" s="1" t="s">
        <v>80</v>
      </c>
      <c r="P14" s="2">
        <f t="shared" si="7"/>
        <v>9</v>
      </c>
      <c r="Q14" s="1">
        <f t="shared" si="8"/>
        <v>220</v>
      </c>
      <c r="R14" s="3">
        <f t="shared" si="9"/>
        <v>5.5</v>
      </c>
    </row>
    <row r="15" spans="1:24" s="18" customFormat="1" ht="30" customHeight="1" x14ac:dyDescent="0.25">
      <c r="A15" s="1">
        <f t="shared" si="0"/>
        <v>9</v>
      </c>
      <c r="B15" s="5" t="s">
        <v>108</v>
      </c>
      <c r="C15" s="29" t="s">
        <v>74</v>
      </c>
      <c r="D15" s="2">
        <f t="shared" si="1"/>
        <v>4</v>
      </c>
      <c r="E15" s="29" t="s">
        <v>78</v>
      </c>
      <c r="F15" s="2">
        <f t="shared" si="2"/>
        <v>5</v>
      </c>
      <c r="G15" s="1" t="s">
        <v>77</v>
      </c>
      <c r="H15" s="2">
        <f t="shared" si="3"/>
        <v>6</v>
      </c>
      <c r="I15" s="1" t="s">
        <v>78</v>
      </c>
      <c r="J15" s="2">
        <f t="shared" si="4"/>
        <v>5</v>
      </c>
      <c r="K15" s="1" t="s">
        <v>77</v>
      </c>
      <c r="L15" s="2">
        <f t="shared" si="5"/>
        <v>6</v>
      </c>
      <c r="M15" s="1" t="s">
        <v>80</v>
      </c>
      <c r="N15" s="2">
        <f t="shared" si="6"/>
        <v>9</v>
      </c>
      <c r="O15" s="1" t="s">
        <v>75</v>
      </c>
      <c r="P15" s="2">
        <f t="shared" si="7"/>
        <v>8</v>
      </c>
      <c r="Q15" s="1">
        <f t="shared" si="8"/>
        <v>218</v>
      </c>
      <c r="R15" s="3">
        <f t="shared" si="9"/>
        <v>5.45</v>
      </c>
    </row>
    <row r="16" spans="1:24" s="18" customFormat="1" ht="30" customHeight="1" x14ac:dyDescent="0.25">
      <c r="A16" s="1">
        <f t="shared" si="0"/>
        <v>10</v>
      </c>
      <c r="B16" s="5" t="s">
        <v>109</v>
      </c>
      <c r="C16" s="29" t="s">
        <v>74</v>
      </c>
      <c r="D16" s="2">
        <f t="shared" si="1"/>
        <v>4</v>
      </c>
      <c r="E16" s="29" t="s">
        <v>73</v>
      </c>
      <c r="F16" s="2">
        <f t="shared" si="2"/>
        <v>0</v>
      </c>
      <c r="G16" s="1" t="s">
        <v>74</v>
      </c>
      <c r="H16" s="2">
        <f t="shared" si="3"/>
        <v>4</v>
      </c>
      <c r="I16" s="1" t="s">
        <v>74</v>
      </c>
      <c r="J16" s="2">
        <f t="shared" si="4"/>
        <v>4</v>
      </c>
      <c r="K16" s="29" t="s">
        <v>78</v>
      </c>
      <c r="L16" s="2">
        <f t="shared" si="5"/>
        <v>5</v>
      </c>
      <c r="M16" s="1" t="s">
        <v>80</v>
      </c>
      <c r="N16" s="2">
        <f t="shared" si="6"/>
        <v>9</v>
      </c>
      <c r="O16" s="1" t="s">
        <v>75</v>
      </c>
      <c r="P16" s="2">
        <f t="shared" si="7"/>
        <v>8</v>
      </c>
      <c r="Q16" s="1">
        <f t="shared" si="8"/>
        <v>152</v>
      </c>
      <c r="R16" s="3">
        <f t="shared" si="9"/>
        <v>3.8</v>
      </c>
    </row>
    <row r="17" spans="1:18" s="17" customFormat="1" ht="30" customHeight="1" x14ac:dyDescent="0.25">
      <c r="A17" s="1">
        <v>11</v>
      </c>
      <c r="B17" s="1" t="s">
        <v>82</v>
      </c>
      <c r="C17" s="1" t="s">
        <v>77</v>
      </c>
      <c r="D17" s="2">
        <f t="shared" si="1"/>
        <v>6</v>
      </c>
      <c r="E17" s="1" t="s">
        <v>74</v>
      </c>
      <c r="F17" s="2">
        <f t="shared" si="2"/>
        <v>4</v>
      </c>
      <c r="G17" s="1" t="s">
        <v>74</v>
      </c>
      <c r="H17" s="2">
        <f t="shared" si="3"/>
        <v>4</v>
      </c>
      <c r="I17" s="1" t="s">
        <v>74</v>
      </c>
      <c r="J17" s="2">
        <f t="shared" si="4"/>
        <v>4</v>
      </c>
      <c r="K17" s="29" t="s">
        <v>73</v>
      </c>
      <c r="L17" s="2">
        <f t="shared" si="5"/>
        <v>0</v>
      </c>
      <c r="M17" s="1" t="s">
        <v>77</v>
      </c>
      <c r="N17" s="2">
        <f t="shared" si="6"/>
        <v>6</v>
      </c>
      <c r="O17" s="1" t="s">
        <v>74</v>
      </c>
      <c r="P17" s="2">
        <f t="shared" si="7"/>
        <v>4</v>
      </c>
      <c r="Q17" s="1">
        <f t="shared" si="8"/>
        <v>156</v>
      </c>
      <c r="R17" s="3">
        <f t="shared" si="9"/>
        <v>3.9</v>
      </c>
    </row>
  </sheetData>
  <mergeCells count="19">
    <mergeCell ref="O4:P4"/>
    <mergeCell ref="Q3:R3"/>
    <mergeCell ref="C4:D4"/>
    <mergeCell ref="E4:F4"/>
    <mergeCell ref="G4:H4"/>
    <mergeCell ref="I4:J4"/>
    <mergeCell ref="K4:L4"/>
    <mergeCell ref="M4:N4"/>
    <mergeCell ref="O3:P3"/>
    <mergeCell ref="A1:R1"/>
    <mergeCell ref="A2:R2"/>
    <mergeCell ref="A3:A4"/>
    <mergeCell ref="B3:B4"/>
    <mergeCell ref="C3:D3"/>
    <mergeCell ref="E3:F3"/>
    <mergeCell ref="G3:H3"/>
    <mergeCell ref="I3:J3"/>
    <mergeCell ref="K3:L3"/>
    <mergeCell ref="M3:N3"/>
  </mergeCells>
  <dataValidations count="1">
    <dataValidation type="textLength" operator="greaterThan" showInputMessage="1" showErrorMessage="1" errorTitle="Grade Point" error="Dont Change." promptTitle="Grade Point" prompt="This is Grade Point obtained" sqref="F5:F17 D5:D17 N5:N17 H5:H17 L5:L17 J5:J17 P5:P17">
      <formula1>10</formula1>
    </dataValidation>
  </dataValidations>
  <pageMargins left="0.7" right="0.7" top="0.75" bottom="0.75" header="0.3" footer="0.3"/>
  <pageSetup paperSize="5" scale="95" orientation="landscape" verticalDpi="0" r:id="rId1"/>
  <headerFooter>
    <oddFooter>&amp;L&amp;18 1st Tabulator                      2nd Tabulator&amp;C&amp;18Asstt Registrar, Acad&amp;R&amp;18Registrar                               Dean, Academic</oddFooter>
  </headerFooter>
  <colBreaks count="1" manualBreakCount="1">
    <brk id="18" max="10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25"/>
  <sheetViews>
    <sheetView tabSelected="1" view="pageBreakPreview" zoomScale="96" zoomScaleNormal="55" zoomScaleSheetLayoutView="96" workbookViewId="0">
      <pane xSplit="2" ySplit="5" topLeftCell="C12" activePane="bottomRight" state="frozen"/>
      <selection pane="topRight" activeCell="C1" sqref="C1"/>
      <selection pane="bottomLeft" activeCell="A8" sqref="A8"/>
      <selection pane="bottomRight" activeCell="G17" sqref="G17"/>
    </sheetView>
  </sheetViews>
  <sheetFormatPr defaultRowHeight="14.25" x14ac:dyDescent="0.2"/>
  <cols>
    <col min="1" max="1" width="5" style="9" customWidth="1"/>
    <col min="2" max="2" width="16.28515625" style="9" customWidth="1"/>
    <col min="3" max="3" width="8.42578125" style="9" customWidth="1"/>
    <col min="4" max="4" width="8.28515625" style="9" customWidth="1"/>
    <col min="5" max="5" width="7.5703125" style="9" customWidth="1"/>
    <col min="6" max="6" width="8.7109375" style="9" customWidth="1"/>
    <col min="7" max="7" width="8.42578125" style="9" customWidth="1"/>
    <col min="8" max="8" width="8.5703125" style="9" customWidth="1"/>
    <col min="9" max="9" width="8.140625" style="9" customWidth="1"/>
    <col min="10" max="10" width="7.140625" style="9" customWidth="1"/>
    <col min="11" max="11" width="8.5703125" style="9" customWidth="1"/>
    <col min="12" max="12" width="6.5703125" style="9" customWidth="1"/>
    <col min="13" max="13" width="7.85546875" style="9" customWidth="1"/>
    <col min="14" max="14" width="7.140625" style="9" customWidth="1"/>
    <col min="15" max="15" width="7.7109375" style="9" customWidth="1"/>
    <col min="16" max="16" width="8" style="9" customWidth="1"/>
    <col min="17" max="16384" width="9.140625" style="9"/>
  </cols>
  <sheetData>
    <row r="1" spans="1:16" ht="24.75" customHeight="1" x14ac:dyDescent="0.2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6" ht="18" x14ac:dyDescent="0.2">
      <c r="A2" s="39" t="s">
        <v>89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ht="15" customHeight="1" x14ac:dyDescent="0.3"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ht="31.5" customHeight="1" x14ac:dyDescent="0.2">
      <c r="A4" s="45" t="s">
        <v>0</v>
      </c>
      <c r="B4" s="47" t="s">
        <v>1</v>
      </c>
      <c r="C4" s="49" t="s">
        <v>70</v>
      </c>
      <c r="D4" s="49"/>
      <c r="E4" s="49" t="s">
        <v>37</v>
      </c>
      <c r="F4" s="49"/>
      <c r="G4" s="49" t="s">
        <v>38</v>
      </c>
      <c r="H4" s="49"/>
      <c r="I4" s="49" t="s">
        <v>39</v>
      </c>
      <c r="J4" s="49"/>
      <c r="K4" s="49" t="s">
        <v>40</v>
      </c>
      <c r="L4" s="49"/>
      <c r="M4" s="49" t="s">
        <v>41</v>
      </c>
      <c r="N4" s="49"/>
      <c r="O4" s="49" t="s">
        <v>58</v>
      </c>
      <c r="P4" s="49"/>
    </row>
    <row r="5" spans="1:16" ht="30" customHeight="1" x14ac:dyDescent="0.2">
      <c r="A5" s="46"/>
      <c r="B5" s="48"/>
      <c r="C5" s="49" t="s">
        <v>4</v>
      </c>
      <c r="D5" s="49"/>
      <c r="E5" s="49" t="s">
        <v>63</v>
      </c>
      <c r="F5" s="49"/>
      <c r="G5" s="49" t="s">
        <v>83</v>
      </c>
      <c r="H5" s="49"/>
      <c r="I5" s="49" t="s">
        <v>64</v>
      </c>
      <c r="J5" s="49"/>
      <c r="K5" s="49" t="s">
        <v>71</v>
      </c>
      <c r="L5" s="49"/>
      <c r="M5" s="49" t="s">
        <v>65</v>
      </c>
      <c r="N5" s="49"/>
      <c r="O5" s="34">
        <v>40</v>
      </c>
      <c r="P5" s="34" t="s">
        <v>2</v>
      </c>
    </row>
    <row r="6" spans="1:16" s="19" customFormat="1" ht="27" customHeight="1" x14ac:dyDescent="0.25">
      <c r="A6" s="10">
        <f t="shared" ref="A6:A25" si="0">A5+1</f>
        <v>1</v>
      </c>
      <c r="B6" s="28" t="s">
        <v>110</v>
      </c>
      <c r="C6" s="35" t="s">
        <v>74</v>
      </c>
      <c r="D6" s="11">
        <f t="shared" ref="D6:D25" si="1">IF(C6="AA",10, IF(C6="AB",9, IF(C6="BB",8, IF(C6="BC",7,IF(C6="CC",6, IF(C6="CD",5, IF(C6="DD",4,IF(C6="F",0))))))))</f>
        <v>4</v>
      </c>
      <c r="E6" s="10" t="s">
        <v>79</v>
      </c>
      <c r="F6" s="11">
        <f t="shared" ref="F6:F25" si="2">IF(E6="AA",10, IF(E6="AB",9, IF(E6="BB",8, IF(E6="BC",7,IF(E6="CC",6, IF(E6="CD",5, IF(E6="DD",4,IF(E6="F",0))))))))</f>
        <v>7</v>
      </c>
      <c r="G6" s="35" t="s">
        <v>73</v>
      </c>
      <c r="H6" s="11">
        <f t="shared" ref="H6:H25" si="3">IF(G6="AA",10, IF(G6="AB",9, IF(G6="BB",8, IF(G6="BC",7,IF(G6="CC",6, IF(G6="CD",5, IF(G6="DD",4,IF(G6="F",0))))))))</f>
        <v>0</v>
      </c>
      <c r="I6" s="10" t="s">
        <v>79</v>
      </c>
      <c r="J6" s="11">
        <f t="shared" ref="J6:J25" si="4">IF(I6="AA",10, IF(I6="AB",9, IF(I6="BB",8, IF(I6="BC",7,IF(I6="CC",6, IF(I6="CD",5, IF(I6="DD",4,IF(I6="F",0))))))))</f>
        <v>7</v>
      </c>
      <c r="K6" s="10" t="s">
        <v>77</v>
      </c>
      <c r="L6" s="11">
        <f t="shared" ref="L6:L25" si="5">IF(K6="AA",10, IF(K6="AB",9, IF(K6="BB",8, IF(K6="BC",7,IF(K6="CC",6, IF(K6="CD",5, IF(K6="DD",4,IF(K6="F",0))))))))</f>
        <v>6</v>
      </c>
      <c r="M6" s="10" t="s">
        <v>79</v>
      </c>
      <c r="N6" s="11">
        <f t="shared" ref="N6:N25" si="6">IF(M6="AA",10, IF(M6="AB",9, IF(M6="BB",8, IF(M6="BC",7,IF(M6="CC",6, IF(M6="CD",5, IF(M6="DD",4,IF(M6="F",0))))))))</f>
        <v>7</v>
      </c>
      <c r="O6" s="10">
        <f>(D6*8+F6*8+H6*8+J6*8+L6*6+N6*2)</f>
        <v>194</v>
      </c>
      <c r="P6" s="12">
        <f>(O6/40)</f>
        <v>4.8499999999999996</v>
      </c>
    </row>
    <row r="7" spans="1:16" s="19" customFormat="1" ht="27" customHeight="1" x14ac:dyDescent="0.25">
      <c r="A7" s="10">
        <f t="shared" si="0"/>
        <v>2</v>
      </c>
      <c r="B7" s="28" t="s">
        <v>111</v>
      </c>
      <c r="C7" s="10" t="s">
        <v>73</v>
      </c>
      <c r="D7" s="11">
        <f t="shared" si="1"/>
        <v>0</v>
      </c>
      <c r="E7" s="10" t="s">
        <v>73</v>
      </c>
      <c r="F7" s="11">
        <f t="shared" si="2"/>
        <v>0</v>
      </c>
      <c r="G7" s="35" t="s">
        <v>73</v>
      </c>
      <c r="H7" s="11">
        <f t="shared" si="3"/>
        <v>0</v>
      </c>
      <c r="I7" s="10" t="s">
        <v>77</v>
      </c>
      <c r="J7" s="11">
        <f t="shared" si="4"/>
        <v>6</v>
      </c>
      <c r="K7" s="10" t="s">
        <v>74</v>
      </c>
      <c r="L7" s="11">
        <f t="shared" si="5"/>
        <v>4</v>
      </c>
      <c r="M7" s="10" t="s">
        <v>74</v>
      </c>
      <c r="N7" s="11">
        <f t="shared" si="6"/>
        <v>4</v>
      </c>
      <c r="O7" s="10">
        <f t="shared" ref="O7:O25" si="7">(D7*8+F7*8+H7*8+J7*8+L7*6+N7*2)</f>
        <v>80</v>
      </c>
      <c r="P7" s="12">
        <f t="shared" ref="P7:P25" si="8">(O7/40)</f>
        <v>2</v>
      </c>
    </row>
    <row r="8" spans="1:16" s="19" customFormat="1" ht="27" customHeight="1" x14ac:dyDescent="0.25">
      <c r="A8" s="10">
        <f t="shared" si="0"/>
        <v>3</v>
      </c>
      <c r="B8" s="28" t="s">
        <v>125</v>
      </c>
      <c r="C8" s="35" t="s">
        <v>73</v>
      </c>
      <c r="D8" s="11">
        <f t="shared" si="1"/>
        <v>0</v>
      </c>
      <c r="E8" s="35" t="s">
        <v>78</v>
      </c>
      <c r="F8" s="11">
        <f t="shared" si="2"/>
        <v>5</v>
      </c>
      <c r="G8" s="10" t="s">
        <v>74</v>
      </c>
      <c r="H8" s="11">
        <f t="shared" si="3"/>
        <v>4</v>
      </c>
      <c r="I8" s="10" t="s">
        <v>73</v>
      </c>
      <c r="J8" s="11">
        <f t="shared" si="4"/>
        <v>0</v>
      </c>
      <c r="K8" s="35" t="s">
        <v>73</v>
      </c>
      <c r="L8" s="11">
        <f t="shared" si="5"/>
        <v>0</v>
      </c>
      <c r="M8" s="10" t="s">
        <v>75</v>
      </c>
      <c r="N8" s="11">
        <f t="shared" si="6"/>
        <v>8</v>
      </c>
      <c r="O8" s="10">
        <f t="shared" si="7"/>
        <v>88</v>
      </c>
      <c r="P8" s="12">
        <f t="shared" si="8"/>
        <v>2.2000000000000002</v>
      </c>
    </row>
    <row r="9" spans="1:16" s="19" customFormat="1" ht="27" customHeight="1" x14ac:dyDescent="0.25">
      <c r="A9" s="10">
        <f t="shared" si="0"/>
        <v>4</v>
      </c>
      <c r="B9" s="28" t="s">
        <v>112</v>
      </c>
      <c r="C9" s="35" t="s">
        <v>73</v>
      </c>
      <c r="D9" s="11">
        <f t="shared" si="1"/>
        <v>0</v>
      </c>
      <c r="E9" s="10" t="s">
        <v>79</v>
      </c>
      <c r="F9" s="11">
        <f t="shared" si="2"/>
        <v>7</v>
      </c>
      <c r="G9" s="35" t="s">
        <v>73</v>
      </c>
      <c r="H9" s="11">
        <f t="shared" si="3"/>
        <v>0</v>
      </c>
      <c r="I9" s="10" t="s">
        <v>77</v>
      </c>
      <c r="J9" s="11">
        <f t="shared" si="4"/>
        <v>6</v>
      </c>
      <c r="K9" s="10" t="s">
        <v>79</v>
      </c>
      <c r="L9" s="11">
        <f t="shared" si="5"/>
        <v>7</v>
      </c>
      <c r="M9" s="10" t="s">
        <v>80</v>
      </c>
      <c r="N9" s="11">
        <f t="shared" si="6"/>
        <v>9</v>
      </c>
      <c r="O9" s="10">
        <f t="shared" si="7"/>
        <v>164</v>
      </c>
      <c r="P9" s="12">
        <f t="shared" si="8"/>
        <v>4.0999999999999996</v>
      </c>
    </row>
    <row r="10" spans="1:16" s="19" customFormat="1" ht="27" customHeight="1" x14ac:dyDescent="0.25">
      <c r="A10" s="10">
        <f t="shared" si="0"/>
        <v>5</v>
      </c>
      <c r="B10" s="28" t="s">
        <v>113</v>
      </c>
      <c r="C10" s="10" t="s">
        <v>74</v>
      </c>
      <c r="D10" s="11">
        <f t="shared" si="1"/>
        <v>4</v>
      </c>
      <c r="E10" s="10" t="s">
        <v>75</v>
      </c>
      <c r="F10" s="11">
        <f t="shared" si="2"/>
        <v>8</v>
      </c>
      <c r="G10" s="35" t="s">
        <v>73</v>
      </c>
      <c r="H10" s="11">
        <f t="shared" si="3"/>
        <v>0</v>
      </c>
      <c r="I10" s="10" t="s">
        <v>77</v>
      </c>
      <c r="J10" s="11">
        <f t="shared" si="4"/>
        <v>6</v>
      </c>
      <c r="K10" s="10" t="s">
        <v>75</v>
      </c>
      <c r="L10" s="11">
        <f t="shared" si="5"/>
        <v>8</v>
      </c>
      <c r="M10" s="10" t="s">
        <v>80</v>
      </c>
      <c r="N10" s="11">
        <f t="shared" si="6"/>
        <v>9</v>
      </c>
      <c r="O10" s="10">
        <f t="shared" si="7"/>
        <v>210</v>
      </c>
      <c r="P10" s="12">
        <f t="shared" si="8"/>
        <v>5.25</v>
      </c>
    </row>
    <row r="11" spans="1:16" s="19" customFormat="1" ht="27" customHeight="1" x14ac:dyDescent="0.25">
      <c r="A11" s="10">
        <f t="shared" si="0"/>
        <v>6</v>
      </c>
      <c r="B11" s="28" t="s">
        <v>155</v>
      </c>
      <c r="C11" s="35" t="s">
        <v>78</v>
      </c>
      <c r="D11" s="11">
        <f t="shared" si="1"/>
        <v>5</v>
      </c>
      <c r="E11" s="10" t="s">
        <v>79</v>
      </c>
      <c r="F11" s="11">
        <f t="shared" si="2"/>
        <v>7</v>
      </c>
      <c r="G11" s="10" t="s">
        <v>77</v>
      </c>
      <c r="H11" s="11">
        <f t="shared" si="3"/>
        <v>6</v>
      </c>
      <c r="I11" s="10" t="s">
        <v>77</v>
      </c>
      <c r="J11" s="11">
        <f t="shared" si="4"/>
        <v>6</v>
      </c>
      <c r="K11" s="10" t="s">
        <v>75</v>
      </c>
      <c r="L11" s="11">
        <f t="shared" si="5"/>
        <v>8</v>
      </c>
      <c r="M11" s="10" t="s">
        <v>75</v>
      </c>
      <c r="N11" s="11">
        <f t="shared" si="6"/>
        <v>8</v>
      </c>
      <c r="O11" s="10">
        <f t="shared" si="7"/>
        <v>256</v>
      </c>
      <c r="P11" s="12">
        <f t="shared" si="8"/>
        <v>6.4</v>
      </c>
    </row>
    <row r="12" spans="1:16" s="19" customFormat="1" ht="27" customHeight="1" x14ac:dyDescent="0.25">
      <c r="A12" s="10">
        <f t="shared" si="0"/>
        <v>7</v>
      </c>
      <c r="B12" s="28" t="s">
        <v>156</v>
      </c>
      <c r="C12" s="35" t="s">
        <v>78</v>
      </c>
      <c r="D12" s="11">
        <f t="shared" si="1"/>
        <v>5</v>
      </c>
      <c r="E12" s="10" t="s">
        <v>77</v>
      </c>
      <c r="F12" s="11">
        <f t="shared" si="2"/>
        <v>6</v>
      </c>
      <c r="G12" s="10" t="s">
        <v>74</v>
      </c>
      <c r="H12" s="11">
        <f t="shared" si="3"/>
        <v>4</v>
      </c>
      <c r="I12" s="10" t="s">
        <v>79</v>
      </c>
      <c r="J12" s="11">
        <f t="shared" si="4"/>
        <v>7</v>
      </c>
      <c r="K12" s="10" t="s">
        <v>79</v>
      </c>
      <c r="L12" s="11">
        <f t="shared" si="5"/>
        <v>7</v>
      </c>
      <c r="M12" s="10" t="s">
        <v>75</v>
      </c>
      <c r="N12" s="11">
        <f t="shared" si="6"/>
        <v>8</v>
      </c>
      <c r="O12" s="10">
        <f t="shared" si="7"/>
        <v>234</v>
      </c>
      <c r="P12" s="12">
        <f t="shared" si="8"/>
        <v>5.85</v>
      </c>
    </row>
    <row r="13" spans="1:16" s="19" customFormat="1" ht="27" customHeight="1" x14ac:dyDescent="0.25">
      <c r="A13" s="10">
        <f t="shared" si="0"/>
        <v>8</v>
      </c>
      <c r="B13" s="28" t="s">
        <v>157</v>
      </c>
      <c r="C13" s="35" t="s">
        <v>74</v>
      </c>
      <c r="D13" s="11">
        <f t="shared" si="1"/>
        <v>4</v>
      </c>
      <c r="E13" s="10" t="s">
        <v>79</v>
      </c>
      <c r="F13" s="11">
        <f t="shared" si="2"/>
        <v>7</v>
      </c>
      <c r="G13" s="10" t="s">
        <v>79</v>
      </c>
      <c r="H13" s="11">
        <f t="shared" si="3"/>
        <v>7</v>
      </c>
      <c r="I13" s="10" t="s">
        <v>77</v>
      </c>
      <c r="J13" s="11">
        <f t="shared" si="4"/>
        <v>6</v>
      </c>
      <c r="K13" s="10" t="s">
        <v>75</v>
      </c>
      <c r="L13" s="11">
        <f t="shared" si="5"/>
        <v>8</v>
      </c>
      <c r="M13" s="10" t="s">
        <v>80</v>
      </c>
      <c r="N13" s="11">
        <f t="shared" si="6"/>
        <v>9</v>
      </c>
      <c r="O13" s="10">
        <f t="shared" si="7"/>
        <v>258</v>
      </c>
      <c r="P13" s="12">
        <f t="shared" si="8"/>
        <v>6.45</v>
      </c>
    </row>
    <row r="14" spans="1:16" s="19" customFormat="1" ht="27" customHeight="1" x14ac:dyDescent="0.25">
      <c r="A14" s="10">
        <f t="shared" si="0"/>
        <v>9</v>
      </c>
      <c r="B14" s="28" t="s">
        <v>114</v>
      </c>
      <c r="C14" s="35" t="s">
        <v>74</v>
      </c>
      <c r="D14" s="11">
        <f t="shared" si="1"/>
        <v>4</v>
      </c>
      <c r="E14" s="10" t="s">
        <v>74</v>
      </c>
      <c r="F14" s="11">
        <f t="shared" si="2"/>
        <v>4</v>
      </c>
      <c r="G14" s="35" t="s">
        <v>73</v>
      </c>
      <c r="H14" s="11">
        <f t="shared" si="3"/>
        <v>0</v>
      </c>
      <c r="I14" s="10" t="s">
        <v>78</v>
      </c>
      <c r="J14" s="11">
        <f t="shared" si="4"/>
        <v>5</v>
      </c>
      <c r="K14" s="10" t="s">
        <v>77</v>
      </c>
      <c r="L14" s="11">
        <f t="shared" si="5"/>
        <v>6</v>
      </c>
      <c r="M14" s="10" t="s">
        <v>75</v>
      </c>
      <c r="N14" s="11">
        <f t="shared" si="6"/>
        <v>8</v>
      </c>
      <c r="O14" s="10">
        <f t="shared" si="7"/>
        <v>156</v>
      </c>
      <c r="P14" s="12">
        <f t="shared" si="8"/>
        <v>3.9</v>
      </c>
    </row>
    <row r="15" spans="1:16" s="19" customFormat="1" ht="27" customHeight="1" x14ac:dyDescent="0.25">
      <c r="A15" s="10">
        <f t="shared" si="0"/>
        <v>10</v>
      </c>
      <c r="B15" s="28" t="s">
        <v>158</v>
      </c>
      <c r="C15" s="35" t="s">
        <v>74</v>
      </c>
      <c r="D15" s="11">
        <f t="shared" si="1"/>
        <v>4</v>
      </c>
      <c r="E15" s="10" t="s">
        <v>79</v>
      </c>
      <c r="F15" s="11">
        <f t="shared" si="2"/>
        <v>7</v>
      </c>
      <c r="G15" s="10" t="s">
        <v>77</v>
      </c>
      <c r="H15" s="11">
        <f t="shared" si="3"/>
        <v>6</v>
      </c>
      <c r="I15" s="10" t="s">
        <v>77</v>
      </c>
      <c r="J15" s="11">
        <f t="shared" si="4"/>
        <v>6</v>
      </c>
      <c r="K15" s="10" t="s">
        <v>75</v>
      </c>
      <c r="L15" s="11">
        <f t="shared" si="5"/>
        <v>8</v>
      </c>
      <c r="M15" s="10" t="s">
        <v>75</v>
      </c>
      <c r="N15" s="11">
        <f t="shared" si="6"/>
        <v>8</v>
      </c>
      <c r="O15" s="10">
        <f t="shared" si="7"/>
        <v>248</v>
      </c>
      <c r="P15" s="12">
        <f t="shared" si="8"/>
        <v>6.2</v>
      </c>
    </row>
    <row r="16" spans="1:16" s="19" customFormat="1" ht="27" customHeight="1" x14ac:dyDescent="0.25">
      <c r="A16" s="10">
        <f t="shared" si="0"/>
        <v>11</v>
      </c>
      <c r="B16" s="28" t="s">
        <v>115</v>
      </c>
      <c r="C16" s="35" t="s">
        <v>73</v>
      </c>
      <c r="D16" s="11">
        <f t="shared" si="1"/>
        <v>0</v>
      </c>
      <c r="E16" s="10" t="s">
        <v>78</v>
      </c>
      <c r="F16" s="11">
        <f t="shared" si="2"/>
        <v>5</v>
      </c>
      <c r="G16" s="35" t="s">
        <v>73</v>
      </c>
      <c r="H16" s="11">
        <f t="shared" si="3"/>
        <v>0</v>
      </c>
      <c r="I16" s="10" t="s">
        <v>77</v>
      </c>
      <c r="J16" s="11">
        <f t="shared" si="4"/>
        <v>6</v>
      </c>
      <c r="K16" s="10" t="s">
        <v>74</v>
      </c>
      <c r="L16" s="11">
        <f t="shared" si="5"/>
        <v>4</v>
      </c>
      <c r="M16" s="10" t="s">
        <v>75</v>
      </c>
      <c r="N16" s="11">
        <f t="shared" si="6"/>
        <v>8</v>
      </c>
      <c r="O16" s="10">
        <f t="shared" si="7"/>
        <v>128</v>
      </c>
      <c r="P16" s="12">
        <f t="shared" si="8"/>
        <v>3.2</v>
      </c>
    </row>
    <row r="17" spans="1:16" s="19" customFormat="1" ht="27" customHeight="1" x14ac:dyDescent="0.25">
      <c r="A17" s="10">
        <f t="shared" si="0"/>
        <v>12</v>
      </c>
      <c r="B17" s="28" t="s">
        <v>159</v>
      </c>
      <c r="C17" s="35" t="s">
        <v>78</v>
      </c>
      <c r="D17" s="11">
        <f t="shared" si="1"/>
        <v>5</v>
      </c>
      <c r="E17" s="10" t="s">
        <v>77</v>
      </c>
      <c r="F17" s="11">
        <f t="shared" si="2"/>
        <v>6</v>
      </c>
      <c r="G17" s="10" t="s">
        <v>77</v>
      </c>
      <c r="H17" s="11">
        <f t="shared" si="3"/>
        <v>6</v>
      </c>
      <c r="I17" s="10" t="s">
        <v>78</v>
      </c>
      <c r="J17" s="11">
        <f t="shared" si="4"/>
        <v>5</v>
      </c>
      <c r="K17" s="10" t="s">
        <v>78</v>
      </c>
      <c r="L17" s="11">
        <f t="shared" si="5"/>
        <v>5</v>
      </c>
      <c r="M17" s="10" t="s">
        <v>75</v>
      </c>
      <c r="N17" s="11">
        <f t="shared" si="6"/>
        <v>8</v>
      </c>
      <c r="O17" s="10">
        <f t="shared" si="7"/>
        <v>222</v>
      </c>
      <c r="P17" s="12">
        <f t="shared" si="8"/>
        <v>5.55</v>
      </c>
    </row>
    <row r="18" spans="1:16" s="19" customFormat="1" ht="27" customHeight="1" x14ac:dyDescent="0.25">
      <c r="A18" s="10">
        <f t="shared" si="0"/>
        <v>13</v>
      </c>
      <c r="B18" s="28" t="s">
        <v>116</v>
      </c>
      <c r="C18" s="35" t="s">
        <v>73</v>
      </c>
      <c r="D18" s="11">
        <f t="shared" si="1"/>
        <v>0</v>
      </c>
      <c r="E18" s="10" t="s">
        <v>78</v>
      </c>
      <c r="F18" s="11">
        <f t="shared" si="2"/>
        <v>5</v>
      </c>
      <c r="G18" s="35" t="s">
        <v>73</v>
      </c>
      <c r="H18" s="11">
        <f t="shared" si="3"/>
        <v>0</v>
      </c>
      <c r="I18" s="10" t="s">
        <v>74</v>
      </c>
      <c r="J18" s="11">
        <f t="shared" si="4"/>
        <v>4</v>
      </c>
      <c r="K18" s="10" t="s">
        <v>78</v>
      </c>
      <c r="L18" s="11">
        <f t="shared" si="5"/>
        <v>5</v>
      </c>
      <c r="M18" s="10" t="s">
        <v>75</v>
      </c>
      <c r="N18" s="11">
        <f t="shared" si="6"/>
        <v>8</v>
      </c>
      <c r="O18" s="10">
        <f t="shared" si="7"/>
        <v>118</v>
      </c>
      <c r="P18" s="12">
        <f t="shared" si="8"/>
        <v>2.95</v>
      </c>
    </row>
    <row r="19" spans="1:16" s="19" customFormat="1" ht="27" customHeight="1" x14ac:dyDescent="0.25">
      <c r="A19" s="10">
        <f t="shared" si="0"/>
        <v>14</v>
      </c>
      <c r="B19" s="28" t="s">
        <v>117</v>
      </c>
      <c r="C19" s="35" t="s">
        <v>73</v>
      </c>
      <c r="D19" s="11">
        <f t="shared" si="1"/>
        <v>0</v>
      </c>
      <c r="E19" s="10" t="s">
        <v>74</v>
      </c>
      <c r="F19" s="11">
        <f t="shared" si="2"/>
        <v>4</v>
      </c>
      <c r="G19" s="35" t="s">
        <v>73</v>
      </c>
      <c r="H19" s="11">
        <f t="shared" si="3"/>
        <v>0</v>
      </c>
      <c r="I19" s="10" t="s">
        <v>74</v>
      </c>
      <c r="J19" s="11">
        <f t="shared" si="4"/>
        <v>4</v>
      </c>
      <c r="K19" s="10" t="s">
        <v>77</v>
      </c>
      <c r="L19" s="11">
        <f t="shared" si="5"/>
        <v>6</v>
      </c>
      <c r="M19" s="10" t="s">
        <v>79</v>
      </c>
      <c r="N19" s="11">
        <f t="shared" si="6"/>
        <v>7</v>
      </c>
      <c r="O19" s="10">
        <f t="shared" si="7"/>
        <v>114</v>
      </c>
      <c r="P19" s="12">
        <f t="shared" si="8"/>
        <v>2.85</v>
      </c>
    </row>
    <row r="20" spans="1:16" s="19" customFormat="1" ht="27" customHeight="1" x14ac:dyDescent="0.25">
      <c r="A20" s="10">
        <f t="shared" si="0"/>
        <v>15</v>
      </c>
      <c r="B20" s="28" t="s">
        <v>118</v>
      </c>
      <c r="C20" s="35" t="s">
        <v>73</v>
      </c>
      <c r="D20" s="11">
        <f t="shared" si="1"/>
        <v>0</v>
      </c>
      <c r="E20" s="35" t="s">
        <v>73</v>
      </c>
      <c r="F20" s="11">
        <f t="shared" si="2"/>
        <v>0</v>
      </c>
      <c r="G20" s="35" t="s">
        <v>73</v>
      </c>
      <c r="H20" s="11">
        <f t="shared" si="3"/>
        <v>0</v>
      </c>
      <c r="I20" s="10" t="s">
        <v>79</v>
      </c>
      <c r="J20" s="11">
        <f t="shared" si="4"/>
        <v>7</v>
      </c>
      <c r="K20" s="10" t="s">
        <v>74</v>
      </c>
      <c r="L20" s="11">
        <f t="shared" si="5"/>
        <v>4</v>
      </c>
      <c r="M20" s="10" t="s">
        <v>75</v>
      </c>
      <c r="N20" s="11">
        <f t="shared" si="6"/>
        <v>8</v>
      </c>
      <c r="O20" s="10">
        <f t="shared" si="7"/>
        <v>96</v>
      </c>
      <c r="P20" s="12">
        <f t="shared" si="8"/>
        <v>2.4</v>
      </c>
    </row>
    <row r="21" spans="1:16" s="19" customFormat="1" ht="27" customHeight="1" x14ac:dyDescent="0.25">
      <c r="A21" s="10">
        <f t="shared" si="0"/>
        <v>16</v>
      </c>
      <c r="B21" s="28" t="s">
        <v>160</v>
      </c>
      <c r="C21" s="35" t="s">
        <v>74</v>
      </c>
      <c r="D21" s="11">
        <f t="shared" si="1"/>
        <v>4</v>
      </c>
      <c r="E21" s="10" t="s">
        <v>74</v>
      </c>
      <c r="F21" s="11">
        <f t="shared" si="2"/>
        <v>4</v>
      </c>
      <c r="G21" s="10" t="s">
        <v>78</v>
      </c>
      <c r="H21" s="11">
        <f t="shared" si="3"/>
        <v>5</v>
      </c>
      <c r="I21" s="10" t="s">
        <v>78</v>
      </c>
      <c r="J21" s="11">
        <f t="shared" si="4"/>
        <v>5</v>
      </c>
      <c r="K21" s="10" t="s">
        <v>74</v>
      </c>
      <c r="L21" s="11">
        <f t="shared" si="5"/>
        <v>4</v>
      </c>
      <c r="M21" s="10" t="s">
        <v>75</v>
      </c>
      <c r="N21" s="11">
        <f t="shared" si="6"/>
        <v>8</v>
      </c>
      <c r="O21" s="10">
        <f t="shared" si="7"/>
        <v>184</v>
      </c>
      <c r="P21" s="12">
        <f t="shared" si="8"/>
        <v>4.5999999999999996</v>
      </c>
    </row>
    <row r="22" spans="1:16" s="20" customFormat="1" ht="27" customHeight="1" x14ac:dyDescent="0.2">
      <c r="A22" s="10">
        <f t="shared" si="0"/>
        <v>17</v>
      </c>
      <c r="B22" s="28" t="s">
        <v>119</v>
      </c>
      <c r="C22" s="35" t="s">
        <v>73</v>
      </c>
      <c r="D22" s="11">
        <f t="shared" si="1"/>
        <v>0</v>
      </c>
      <c r="E22" s="35" t="s">
        <v>73</v>
      </c>
      <c r="F22" s="11">
        <f t="shared" si="2"/>
        <v>0</v>
      </c>
      <c r="G22" s="35" t="s">
        <v>74</v>
      </c>
      <c r="H22" s="11">
        <f t="shared" si="3"/>
        <v>4</v>
      </c>
      <c r="I22" s="10" t="s">
        <v>74</v>
      </c>
      <c r="J22" s="11">
        <f t="shared" si="4"/>
        <v>4</v>
      </c>
      <c r="K22" s="35" t="s">
        <v>73</v>
      </c>
      <c r="L22" s="11">
        <f t="shared" si="5"/>
        <v>0</v>
      </c>
      <c r="M22" s="10" t="s">
        <v>75</v>
      </c>
      <c r="N22" s="11">
        <f t="shared" si="6"/>
        <v>8</v>
      </c>
      <c r="O22" s="10">
        <f t="shared" si="7"/>
        <v>80</v>
      </c>
      <c r="P22" s="12">
        <f t="shared" si="8"/>
        <v>2</v>
      </c>
    </row>
    <row r="23" spans="1:16" s="20" customFormat="1" ht="27" customHeight="1" x14ac:dyDescent="0.2">
      <c r="A23" s="10">
        <f t="shared" si="0"/>
        <v>18</v>
      </c>
      <c r="B23" s="28" t="s">
        <v>120</v>
      </c>
      <c r="C23" s="35" t="s">
        <v>73</v>
      </c>
      <c r="D23" s="11">
        <f t="shared" si="1"/>
        <v>0</v>
      </c>
      <c r="E23" s="35" t="s">
        <v>73</v>
      </c>
      <c r="F23" s="11">
        <f t="shared" si="2"/>
        <v>0</v>
      </c>
      <c r="G23" s="35" t="s">
        <v>73</v>
      </c>
      <c r="H23" s="11">
        <f t="shared" si="3"/>
        <v>0</v>
      </c>
      <c r="I23" s="10" t="s">
        <v>74</v>
      </c>
      <c r="J23" s="11">
        <f t="shared" si="4"/>
        <v>4</v>
      </c>
      <c r="K23" s="35" t="s">
        <v>73</v>
      </c>
      <c r="L23" s="11">
        <f t="shared" si="5"/>
        <v>0</v>
      </c>
      <c r="M23" s="10" t="s">
        <v>75</v>
      </c>
      <c r="N23" s="11">
        <f t="shared" si="6"/>
        <v>8</v>
      </c>
      <c r="O23" s="10">
        <f t="shared" si="7"/>
        <v>48</v>
      </c>
      <c r="P23" s="12">
        <f t="shared" si="8"/>
        <v>1.2</v>
      </c>
    </row>
    <row r="24" spans="1:16" s="20" customFormat="1" ht="27" customHeight="1" x14ac:dyDescent="0.2">
      <c r="A24" s="10">
        <f t="shared" si="0"/>
        <v>19</v>
      </c>
      <c r="B24" s="28" t="s">
        <v>126</v>
      </c>
      <c r="C24" s="10" t="s">
        <v>73</v>
      </c>
      <c r="D24" s="11">
        <f t="shared" si="1"/>
        <v>0</v>
      </c>
      <c r="E24" s="35" t="s">
        <v>73</v>
      </c>
      <c r="F24" s="11">
        <f t="shared" si="2"/>
        <v>0</v>
      </c>
      <c r="G24" s="10" t="s">
        <v>73</v>
      </c>
      <c r="H24" s="11">
        <f t="shared" si="3"/>
        <v>0</v>
      </c>
      <c r="I24" s="10" t="s">
        <v>74</v>
      </c>
      <c r="J24" s="11">
        <f t="shared" si="4"/>
        <v>4</v>
      </c>
      <c r="K24" s="35" t="s">
        <v>73</v>
      </c>
      <c r="L24" s="11">
        <f t="shared" si="5"/>
        <v>0</v>
      </c>
      <c r="M24" s="10" t="s">
        <v>79</v>
      </c>
      <c r="N24" s="11">
        <f t="shared" si="6"/>
        <v>7</v>
      </c>
      <c r="O24" s="10">
        <f t="shared" si="7"/>
        <v>46</v>
      </c>
      <c r="P24" s="12">
        <f t="shared" si="8"/>
        <v>1.1499999999999999</v>
      </c>
    </row>
    <row r="25" spans="1:16" s="20" customFormat="1" ht="27" customHeight="1" x14ac:dyDescent="0.2">
      <c r="A25" s="10">
        <f t="shared" si="0"/>
        <v>20</v>
      </c>
      <c r="B25" s="28" t="s">
        <v>121</v>
      </c>
      <c r="C25" s="35" t="s">
        <v>73</v>
      </c>
      <c r="D25" s="11">
        <f t="shared" si="1"/>
        <v>0</v>
      </c>
      <c r="E25" s="10" t="s">
        <v>77</v>
      </c>
      <c r="F25" s="11">
        <f t="shared" si="2"/>
        <v>6</v>
      </c>
      <c r="G25" s="35" t="s">
        <v>78</v>
      </c>
      <c r="H25" s="11">
        <f t="shared" si="3"/>
        <v>5</v>
      </c>
      <c r="I25" s="10" t="s">
        <v>78</v>
      </c>
      <c r="J25" s="11">
        <f t="shared" si="4"/>
        <v>5</v>
      </c>
      <c r="K25" s="10" t="s">
        <v>78</v>
      </c>
      <c r="L25" s="11">
        <f t="shared" si="5"/>
        <v>5</v>
      </c>
      <c r="M25" s="10" t="s">
        <v>75</v>
      </c>
      <c r="N25" s="11">
        <f t="shared" si="6"/>
        <v>8</v>
      </c>
      <c r="O25" s="10">
        <f t="shared" si="7"/>
        <v>174</v>
      </c>
      <c r="P25" s="12">
        <f t="shared" si="8"/>
        <v>4.3499999999999996</v>
      </c>
    </row>
  </sheetData>
  <mergeCells count="17">
    <mergeCell ref="O4:P4"/>
    <mergeCell ref="C5:D5"/>
    <mergeCell ref="E5:F5"/>
    <mergeCell ref="G5:H5"/>
    <mergeCell ref="I5:J5"/>
    <mergeCell ref="K5:L5"/>
    <mergeCell ref="M5:N5"/>
    <mergeCell ref="A1:P1"/>
    <mergeCell ref="A2:P2"/>
    <mergeCell ref="A4:A5"/>
    <mergeCell ref="B4:B5"/>
    <mergeCell ref="C4:D4"/>
    <mergeCell ref="E4:F4"/>
    <mergeCell ref="G4:H4"/>
    <mergeCell ref="I4:J4"/>
    <mergeCell ref="K4:L4"/>
    <mergeCell ref="M4:N4"/>
  </mergeCells>
  <dataValidations count="1">
    <dataValidation type="textLength" operator="greaterThan" showInputMessage="1" showErrorMessage="1" errorTitle="Grade Point" error="Dont Change." promptTitle="Grade Point" prompt="This is Grade Point obtained" sqref="N6:N25 F6:F25 J6:J25 D6:D25 L6:L25 H6:H25">
      <formula1>10</formula1>
    </dataValidation>
  </dataValidations>
  <pageMargins left="0.7" right="0.7" top="0.75" bottom="0.75" header="0.3" footer="0.3"/>
  <pageSetup paperSize="5" scale="115" orientation="landscape" verticalDpi="0" r:id="rId1"/>
  <headerFooter>
    <oddFooter>&amp;L&amp;16 1st Tabulator                             2nd Tabulator&amp;C&amp;16Asstt. Registrar&amp;R&amp;16Registrar                            Dean, Academic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view="pageBreakPreview" zoomScale="93" zoomScaleNormal="134" zoomScaleSheetLayoutView="93" workbookViewId="0">
      <pane xSplit="2" ySplit="4" topLeftCell="C5" activePane="bottomRight" state="frozen"/>
      <selection pane="topRight" activeCell="C1" sqref="C1"/>
      <selection pane="bottomLeft" activeCell="A8" sqref="A8"/>
      <selection pane="bottomRight" sqref="A1:IV65536"/>
    </sheetView>
  </sheetViews>
  <sheetFormatPr defaultRowHeight="27.95" customHeight="1" x14ac:dyDescent="0.25"/>
  <cols>
    <col min="1" max="1" width="6.140625" style="24" customWidth="1"/>
    <col min="2" max="2" width="18.7109375" style="24" customWidth="1"/>
    <col min="3" max="3" width="8.42578125" style="24" customWidth="1"/>
    <col min="4" max="4" width="8.28515625" style="24" customWidth="1"/>
    <col min="5" max="5" width="8.85546875" style="14" customWidth="1"/>
    <col min="6" max="6" width="7.42578125" style="24" customWidth="1"/>
    <col min="7" max="7" width="10.28515625" style="14" customWidth="1"/>
    <col min="8" max="8" width="7.85546875" style="24" customWidth="1"/>
    <col min="9" max="9" width="8.5703125" style="14" customWidth="1"/>
    <col min="10" max="10" width="7.42578125" style="24" customWidth="1"/>
    <col min="11" max="11" width="8" style="14" customWidth="1"/>
    <col min="12" max="12" width="9.42578125" style="24" customWidth="1"/>
    <col min="13" max="13" width="9.5703125" style="14" customWidth="1"/>
    <col min="14" max="14" width="7.42578125" style="24" customWidth="1"/>
    <col min="15" max="15" width="7.85546875" style="14" customWidth="1"/>
    <col min="16" max="16" width="8.7109375" style="24" customWidth="1"/>
    <col min="17" max="17" width="10.5703125" style="24" customWidth="1"/>
    <col min="18" max="18" width="7.5703125" style="24" customWidth="1"/>
    <col min="19" max="16384" width="9.140625" style="24"/>
  </cols>
  <sheetData>
    <row r="1" spans="1:18" ht="27.95" customHeight="1" x14ac:dyDescent="0.25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7.95" customHeight="1" x14ac:dyDescent="0.25">
      <c r="A2" s="39" t="s">
        <v>90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s="19" customFormat="1" ht="27.95" customHeight="1" x14ac:dyDescent="0.25">
      <c r="A3" s="40" t="s">
        <v>0</v>
      </c>
      <c r="B3" s="40" t="s">
        <v>1</v>
      </c>
      <c r="C3" s="42" t="s">
        <v>66</v>
      </c>
      <c r="D3" s="42"/>
      <c r="E3" s="42" t="s">
        <v>42</v>
      </c>
      <c r="F3" s="42"/>
      <c r="G3" s="42" t="s">
        <v>38</v>
      </c>
      <c r="H3" s="42"/>
      <c r="I3" s="42" t="s">
        <v>43</v>
      </c>
      <c r="J3" s="42"/>
      <c r="K3" s="42" t="s">
        <v>44</v>
      </c>
      <c r="L3" s="42"/>
      <c r="M3" s="42" t="s">
        <v>45</v>
      </c>
      <c r="N3" s="42"/>
      <c r="O3" s="42" t="s">
        <v>46</v>
      </c>
      <c r="P3" s="42"/>
      <c r="Q3" s="42" t="s">
        <v>58</v>
      </c>
      <c r="R3" s="42"/>
    </row>
    <row r="4" spans="1:18" s="19" customFormat="1" ht="27.95" customHeight="1" x14ac:dyDescent="0.25">
      <c r="A4" s="41"/>
      <c r="B4" s="41"/>
      <c r="C4" s="42" t="s">
        <v>4</v>
      </c>
      <c r="D4" s="42"/>
      <c r="E4" s="42" t="s">
        <v>54</v>
      </c>
      <c r="F4" s="42"/>
      <c r="G4" s="42" t="s">
        <v>83</v>
      </c>
      <c r="H4" s="42"/>
      <c r="I4" s="42" t="s">
        <v>55</v>
      </c>
      <c r="J4" s="42"/>
      <c r="K4" s="42" t="s">
        <v>84</v>
      </c>
      <c r="L4" s="42"/>
      <c r="M4" s="42" t="s">
        <v>56</v>
      </c>
      <c r="N4" s="42"/>
      <c r="O4" s="42" t="s">
        <v>57</v>
      </c>
      <c r="P4" s="42"/>
      <c r="Q4" s="4" t="s">
        <v>6</v>
      </c>
      <c r="R4" s="4" t="s">
        <v>2</v>
      </c>
    </row>
    <row r="5" spans="1:18" s="27" customFormat="1" ht="27.95" customHeight="1" x14ac:dyDescent="0.25">
      <c r="A5" s="10">
        <v>1</v>
      </c>
      <c r="B5" s="26" t="s">
        <v>62</v>
      </c>
      <c r="C5" s="10" t="s">
        <v>74</v>
      </c>
      <c r="D5" s="11">
        <f t="shared" ref="D5:D15" si="0">IF(C5="AA",10, IF(C5="AB",9, IF(C5="BB",8, IF(C5="BC",7,IF(C5="CC",6, IF(C5="CD",5, IF(C5="DD",4,IF(C5="F",0))))))))</f>
        <v>4</v>
      </c>
      <c r="E5" s="10" t="s">
        <v>74</v>
      </c>
      <c r="F5" s="11">
        <f t="shared" ref="F5:F15" si="1">IF(E5="AA",10, IF(E5="AB",9, IF(E5="BB",8, IF(E5="BC",7,IF(E5="CC",6, IF(E5="CD",5, IF(E5="DD",4,IF(E5="F",0))))))))</f>
        <v>4</v>
      </c>
      <c r="G5" s="35" t="s">
        <v>73</v>
      </c>
      <c r="H5" s="11">
        <f t="shared" ref="H5:H15" si="2">IF(G5="AA",10, IF(G5="AB",9, IF(G5="BB",8, IF(G5="BC",7,IF(G5="CC",6, IF(G5="CD",5, IF(G5="DD",4,IF(G5="F",0))))))))</f>
        <v>0</v>
      </c>
      <c r="I5" s="10" t="s">
        <v>74</v>
      </c>
      <c r="J5" s="11">
        <f t="shared" ref="J5:J15" si="3">IF(I5="AA",10, IF(I5="AB",9, IF(I5="BB",8, IF(I5="BC",7,IF(I5="CC",6, IF(I5="CD",5, IF(I5="DD",4,IF(I5="F",0))))))))</f>
        <v>4</v>
      </c>
      <c r="K5" s="10" t="s">
        <v>77</v>
      </c>
      <c r="L5" s="11">
        <f t="shared" ref="L5:L15" si="4">IF(K5="AA",10, IF(K5="AB",9, IF(K5="BB",8, IF(K5="BC",7,IF(K5="CC",6, IF(K5="CD",5, IF(K5="DD",4,IF(K5="F",0))))))))</f>
        <v>6</v>
      </c>
      <c r="M5" s="10" t="s">
        <v>77</v>
      </c>
      <c r="N5" s="11">
        <f t="shared" ref="N5:N15" si="5">IF(M5="AA",10, IF(M5="AB",9, IF(M5="BB",8, IF(M5="BC",7,IF(M5="CC",6, IF(M5="CD",5, IF(M5="DD",4,IF(M5="F",0))))))))</f>
        <v>6</v>
      </c>
      <c r="O5" s="10" t="s">
        <v>75</v>
      </c>
      <c r="P5" s="11">
        <f t="shared" ref="P5:P15" si="6">IF(O5="AA",10, IF(O5="AB",9, IF(O5="BB",8, IF(O5="BC",7,IF(O5="CC",6, IF(O5="CD",5, IF(O5="DD",4,IF(O5="F",0))))))))</f>
        <v>8</v>
      </c>
      <c r="Q5" s="10">
        <f>(D5*8+F5*6+H5*8+J5*6+L5*8+N5*2+P5*2)</f>
        <v>156</v>
      </c>
      <c r="R5" s="12">
        <f>(Q5/40)</f>
        <v>3.9</v>
      </c>
    </row>
    <row r="6" spans="1:18" ht="27.95" customHeight="1" x14ac:dyDescent="0.25">
      <c r="A6" s="1">
        <v>2</v>
      </c>
      <c r="B6" s="23" t="s">
        <v>161</v>
      </c>
      <c r="C6" s="29" t="s">
        <v>74</v>
      </c>
      <c r="D6" s="2">
        <f t="shared" si="0"/>
        <v>4</v>
      </c>
      <c r="E6" s="1" t="s">
        <v>78</v>
      </c>
      <c r="F6" s="2">
        <f t="shared" si="1"/>
        <v>5</v>
      </c>
      <c r="G6" s="1" t="s">
        <v>80</v>
      </c>
      <c r="H6" s="2">
        <f t="shared" si="2"/>
        <v>9</v>
      </c>
      <c r="I6" s="1" t="s">
        <v>75</v>
      </c>
      <c r="J6" s="2">
        <f t="shared" si="3"/>
        <v>8</v>
      </c>
      <c r="K6" s="1" t="s">
        <v>77</v>
      </c>
      <c r="L6" s="2">
        <f t="shared" si="4"/>
        <v>6</v>
      </c>
      <c r="M6" s="1" t="s">
        <v>75</v>
      </c>
      <c r="N6" s="2">
        <f t="shared" si="5"/>
        <v>8</v>
      </c>
      <c r="O6" s="1" t="s">
        <v>80</v>
      </c>
      <c r="P6" s="2">
        <f t="shared" si="6"/>
        <v>9</v>
      </c>
      <c r="Q6" s="10">
        <f t="shared" ref="Q6:Q15" si="7">(D6*8+F6*6+H6*8+J6*6+L6*8+N6*2+P6*2)</f>
        <v>264</v>
      </c>
      <c r="R6" s="12">
        <f t="shared" ref="R6:R15" si="8">(Q6/40)</f>
        <v>6.6</v>
      </c>
    </row>
    <row r="7" spans="1:18" ht="27.95" customHeight="1" x14ac:dyDescent="0.25">
      <c r="A7" s="10">
        <v>3</v>
      </c>
      <c r="B7" s="23" t="s">
        <v>127</v>
      </c>
      <c r="C7" s="29" t="s">
        <v>74</v>
      </c>
      <c r="D7" s="2">
        <f t="shared" si="0"/>
        <v>4</v>
      </c>
      <c r="E7" s="29" t="s">
        <v>77</v>
      </c>
      <c r="F7" s="2">
        <f t="shared" si="1"/>
        <v>6</v>
      </c>
      <c r="G7" s="1" t="s">
        <v>79</v>
      </c>
      <c r="H7" s="2">
        <f t="shared" si="2"/>
        <v>7</v>
      </c>
      <c r="I7" s="1" t="s">
        <v>79</v>
      </c>
      <c r="J7" s="2">
        <f t="shared" si="3"/>
        <v>7</v>
      </c>
      <c r="K7" s="1" t="s">
        <v>77</v>
      </c>
      <c r="L7" s="2">
        <f t="shared" si="4"/>
        <v>6</v>
      </c>
      <c r="M7" s="1" t="s">
        <v>80</v>
      </c>
      <c r="N7" s="2">
        <f t="shared" si="5"/>
        <v>9</v>
      </c>
      <c r="O7" s="1" t="s">
        <v>76</v>
      </c>
      <c r="P7" s="2">
        <f t="shared" si="6"/>
        <v>10</v>
      </c>
      <c r="Q7" s="10">
        <f t="shared" si="7"/>
        <v>252</v>
      </c>
      <c r="R7" s="12">
        <f t="shared" si="8"/>
        <v>6.3</v>
      </c>
    </row>
    <row r="8" spans="1:18" ht="27.95" customHeight="1" x14ac:dyDescent="0.25">
      <c r="A8" s="1">
        <v>4</v>
      </c>
      <c r="B8" s="23" t="s">
        <v>128</v>
      </c>
      <c r="C8" s="1" t="s">
        <v>74</v>
      </c>
      <c r="D8" s="2">
        <f t="shared" si="0"/>
        <v>4</v>
      </c>
      <c r="E8" s="29" t="s">
        <v>74</v>
      </c>
      <c r="F8" s="2">
        <f t="shared" si="1"/>
        <v>4</v>
      </c>
      <c r="G8" s="1" t="s">
        <v>80</v>
      </c>
      <c r="H8" s="2">
        <f t="shared" si="2"/>
        <v>9</v>
      </c>
      <c r="I8" s="1" t="s">
        <v>79</v>
      </c>
      <c r="J8" s="2">
        <f t="shared" si="3"/>
        <v>7</v>
      </c>
      <c r="K8" s="1" t="s">
        <v>79</v>
      </c>
      <c r="L8" s="2">
        <f t="shared" si="4"/>
        <v>7</v>
      </c>
      <c r="M8" s="1" t="s">
        <v>80</v>
      </c>
      <c r="N8" s="2">
        <f t="shared" si="5"/>
        <v>9</v>
      </c>
      <c r="O8" s="1" t="s">
        <v>76</v>
      </c>
      <c r="P8" s="2">
        <f t="shared" si="6"/>
        <v>10</v>
      </c>
      <c r="Q8" s="10">
        <f t="shared" si="7"/>
        <v>264</v>
      </c>
      <c r="R8" s="12">
        <f t="shared" si="8"/>
        <v>6.6</v>
      </c>
    </row>
    <row r="9" spans="1:18" ht="27.95" customHeight="1" x14ac:dyDescent="0.25">
      <c r="A9" s="10">
        <v>5</v>
      </c>
      <c r="B9" s="23" t="s">
        <v>129</v>
      </c>
      <c r="C9" s="29" t="s">
        <v>73</v>
      </c>
      <c r="D9" s="2">
        <f t="shared" si="0"/>
        <v>0</v>
      </c>
      <c r="E9" s="29" t="s">
        <v>73</v>
      </c>
      <c r="F9" s="2">
        <f t="shared" si="1"/>
        <v>0</v>
      </c>
      <c r="G9" s="1" t="s">
        <v>78</v>
      </c>
      <c r="H9" s="2">
        <f t="shared" si="2"/>
        <v>5</v>
      </c>
      <c r="I9" s="1" t="s">
        <v>78</v>
      </c>
      <c r="J9" s="2">
        <f t="shared" si="3"/>
        <v>5</v>
      </c>
      <c r="K9" s="1" t="s">
        <v>74</v>
      </c>
      <c r="L9" s="2">
        <f t="shared" si="4"/>
        <v>4</v>
      </c>
      <c r="M9" s="1" t="s">
        <v>80</v>
      </c>
      <c r="N9" s="2">
        <f t="shared" si="5"/>
        <v>9</v>
      </c>
      <c r="O9" s="1" t="s">
        <v>80</v>
      </c>
      <c r="P9" s="2">
        <f t="shared" si="6"/>
        <v>9</v>
      </c>
      <c r="Q9" s="10">
        <f t="shared" si="7"/>
        <v>138</v>
      </c>
      <c r="R9" s="12">
        <f t="shared" si="8"/>
        <v>3.45</v>
      </c>
    </row>
    <row r="10" spans="1:18" ht="27.95" customHeight="1" x14ac:dyDescent="0.25">
      <c r="A10" s="1">
        <v>6</v>
      </c>
      <c r="B10" s="23" t="s">
        <v>162</v>
      </c>
      <c r="C10" s="29" t="s">
        <v>74</v>
      </c>
      <c r="D10" s="2">
        <f t="shared" si="0"/>
        <v>4</v>
      </c>
      <c r="E10" s="1" t="s">
        <v>74</v>
      </c>
      <c r="F10" s="2">
        <f t="shared" si="1"/>
        <v>4</v>
      </c>
      <c r="G10" s="1" t="s">
        <v>79</v>
      </c>
      <c r="H10" s="2">
        <f t="shared" si="2"/>
        <v>7</v>
      </c>
      <c r="I10" s="1" t="s">
        <v>77</v>
      </c>
      <c r="J10" s="2">
        <f t="shared" si="3"/>
        <v>6</v>
      </c>
      <c r="K10" s="1" t="s">
        <v>78</v>
      </c>
      <c r="L10" s="2">
        <f t="shared" si="4"/>
        <v>5</v>
      </c>
      <c r="M10" s="1" t="s">
        <v>80</v>
      </c>
      <c r="N10" s="2">
        <f t="shared" si="5"/>
        <v>9</v>
      </c>
      <c r="O10" s="1" t="s">
        <v>75</v>
      </c>
      <c r="P10" s="2">
        <f t="shared" si="6"/>
        <v>8</v>
      </c>
      <c r="Q10" s="10">
        <f t="shared" si="7"/>
        <v>222</v>
      </c>
      <c r="R10" s="12">
        <f t="shared" si="8"/>
        <v>5.55</v>
      </c>
    </row>
    <row r="11" spans="1:18" ht="27.95" customHeight="1" x14ac:dyDescent="0.25">
      <c r="A11" s="10">
        <v>7</v>
      </c>
      <c r="B11" s="23" t="s">
        <v>163</v>
      </c>
      <c r="C11" s="29" t="s">
        <v>74</v>
      </c>
      <c r="D11" s="2">
        <f t="shared" si="0"/>
        <v>4</v>
      </c>
      <c r="E11" s="1" t="s">
        <v>74</v>
      </c>
      <c r="F11" s="2">
        <f t="shared" si="1"/>
        <v>4</v>
      </c>
      <c r="G11" s="1" t="s">
        <v>77</v>
      </c>
      <c r="H11" s="2">
        <f t="shared" si="2"/>
        <v>6</v>
      </c>
      <c r="I11" s="1" t="s">
        <v>78</v>
      </c>
      <c r="J11" s="2">
        <f t="shared" si="3"/>
        <v>5</v>
      </c>
      <c r="K11" s="1" t="s">
        <v>78</v>
      </c>
      <c r="L11" s="2">
        <f t="shared" si="4"/>
        <v>5</v>
      </c>
      <c r="M11" s="1" t="s">
        <v>80</v>
      </c>
      <c r="N11" s="2">
        <f t="shared" si="5"/>
        <v>9</v>
      </c>
      <c r="O11" s="1" t="s">
        <v>75</v>
      </c>
      <c r="P11" s="2">
        <f t="shared" si="6"/>
        <v>8</v>
      </c>
      <c r="Q11" s="10">
        <f t="shared" si="7"/>
        <v>208</v>
      </c>
      <c r="R11" s="12">
        <f t="shared" si="8"/>
        <v>5.2</v>
      </c>
    </row>
    <row r="12" spans="1:18" ht="27.95" customHeight="1" x14ac:dyDescent="0.25">
      <c r="A12" s="1">
        <v>8</v>
      </c>
      <c r="B12" s="23" t="s">
        <v>130</v>
      </c>
      <c r="C12" s="29" t="s">
        <v>74</v>
      </c>
      <c r="D12" s="2">
        <f t="shared" si="0"/>
        <v>4</v>
      </c>
      <c r="E12" s="29" t="s">
        <v>77</v>
      </c>
      <c r="F12" s="2">
        <f t="shared" si="1"/>
        <v>6</v>
      </c>
      <c r="G12" s="1" t="s">
        <v>77</v>
      </c>
      <c r="H12" s="2">
        <f t="shared" si="2"/>
        <v>6</v>
      </c>
      <c r="I12" s="1" t="s">
        <v>78</v>
      </c>
      <c r="J12" s="2">
        <f t="shared" si="3"/>
        <v>5</v>
      </c>
      <c r="K12" s="1" t="s">
        <v>74</v>
      </c>
      <c r="L12" s="2">
        <f t="shared" si="4"/>
        <v>4</v>
      </c>
      <c r="M12" s="1" t="s">
        <v>80</v>
      </c>
      <c r="N12" s="2">
        <f t="shared" si="5"/>
        <v>9</v>
      </c>
      <c r="O12" s="1" t="s">
        <v>75</v>
      </c>
      <c r="P12" s="2">
        <f t="shared" si="6"/>
        <v>8</v>
      </c>
      <c r="Q12" s="10">
        <f t="shared" si="7"/>
        <v>212</v>
      </c>
      <c r="R12" s="12">
        <f t="shared" si="8"/>
        <v>5.3</v>
      </c>
    </row>
    <row r="13" spans="1:18" ht="27.95" customHeight="1" x14ac:dyDescent="0.25">
      <c r="A13" s="10">
        <v>9</v>
      </c>
      <c r="B13" s="5" t="s">
        <v>164</v>
      </c>
      <c r="C13" s="30" t="s">
        <v>73</v>
      </c>
      <c r="D13" s="2">
        <f t="shared" si="0"/>
        <v>0</v>
      </c>
      <c r="E13" s="13" t="s">
        <v>79</v>
      </c>
      <c r="F13" s="2">
        <f t="shared" si="1"/>
        <v>7</v>
      </c>
      <c r="G13" s="13" t="s">
        <v>74</v>
      </c>
      <c r="H13" s="2">
        <f t="shared" si="2"/>
        <v>4</v>
      </c>
      <c r="I13" s="13" t="s">
        <v>78</v>
      </c>
      <c r="J13" s="2">
        <f t="shared" si="3"/>
        <v>5</v>
      </c>
      <c r="K13" s="13" t="s">
        <v>74</v>
      </c>
      <c r="L13" s="2">
        <f t="shared" si="4"/>
        <v>4</v>
      </c>
      <c r="M13" s="13" t="s">
        <v>75</v>
      </c>
      <c r="N13" s="2">
        <f t="shared" si="5"/>
        <v>8</v>
      </c>
      <c r="O13" s="13" t="s">
        <v>76</v>
      </c>
      <c r="P13" s="2">
        <f t="shared" si="6"/>
        <v>10</v>
      </c>
      <c r="Q13" s="10">
        <f t="shared" si="7"/>
        <v>172</v>
      </c>
      <c r="R13" s="12">
        <f t="shared" si="8"/>
        <v>4.3</v>
      </c>
    </row>
    <row r="14" spans="1:18" ht="27.95" customHeight="1" x14ac:dyDescent="0.25">
      <c r="A14" s="1">
        <v>10</v>
      </c>
      <c r="B14" s="5" t="s">
        <v>165</v>
      </c>
      <c r="C14" s="30" t="s">
        <v>73</v>
      </c>
      <c r="D14" s="2">
        <f t="shared" si="0"/>
        <v>0</v>
      </c>
      <c r="E14" s="13" t="s">
        <v>78</v>
      </c>
      <c r="F14" s="2">
        <f t="shared" si="1"/>
        <v>5</v>
      </c>
      <c r="G14" s="13" t="s">
        <v>74</v>
      </c>
      <c r="H14" s="2">
        <f t="shared" si="2"/>
        <v>4</v>
      </c>
      <c r="I14" s="13" t="s">
        <v>77</v>
      </c>
      <c r="J14" s="2">
        <f t="shared" si="3"/>
        <v>6</v>
      </c>
      <c r="K14" s="30" t="s">
        <v>74</v>
      </c>
      <c r="L14" s="2">
        <f t="shared" si="4"/>
        <v>4</v>
      </c>
      <c r="M14" s="13" t="s">
        <v>80</v>
      </c>
      <c r="N14" s="2">
        <f t="shared" si="5"/>
        <v>9</v>
      </c>
      <c r="O14" s="13" t="s">
        <v>78</v>
      </c>
      <c r="P14" s="2">
        <f t="shared" si="6"/>
        <v>5</v>
      </c>
      <c r="Q14" s="10">
        <f t="shared" si="7"/>
        <v>158</v>
      </c>
      <c r="R14" s="12">
        <f t="shared" si="8"/>
        <v>3.95</v>
      </c>
    </row>
    <row r="15" spans="1:18" s="27" customFormat="1" ht="27.95" customHeight="1" x14ac:dyDescent="0.25">
      <c r="A15" s="10">
        <v>11</v>
      </c>
      <c r="B15" s="26" t="s">
        <v>72</v>
      </c>
      <c r="C15" s="10" t="s">
        <v>78</v>
      </c>
      <c r="D15" s="11">
        <f t="shared" si="0"/>
        <v>5</v>
      </c>
      <c r="E15" s="10" t="s">
        <v>74</v>
      </c>
      <c r="F15" s="11">
        <f t="shared" si="1"/>
        <v>4</v>
      </c>
      <c r="G15" s="10" t="s">
        <v>78</v>
      </c>
      <c r="H15" s="11">
        <f t="shared" si="2"/>
        <v>5</v>
      </c>
      <c r="I15" s="10" t="s">
        <v>74</v>
      </c>
      <c r="J15" s="11">
        <f t="shared" si="3"/>
        <v>4</v>
      </c>
      <c r="K15" s="35" t="s">
        <v>74</v>
      </c>
      <c r="L15" s="11">
        <f t="shared" si="4"/>
        <v>4</v>
      </c>
      <c r="M15" s="10" t="s">
        <v>79</v>
      </c>
      <c r="N15" s="11">
        <f t="shared" si="5"/>
        <v>7</v>
      </c>
      <c r="O15" s="10" t="s">
        <v>80</v>
      </c>
      <c r="P15" s="11">
        <f t="shared" si="6"/>
        <v>9</v>
      </c>
      <c r="Q15" s="10">
        <f t="shared" si="7"/>
        <v>192</v>
      </c>
      <c r="R15" s="12">
        <f t="shared" si="8"/>
        <v>4.8</v>
      </c>
    </row>
  </sheetData>
  <mergeCells count="19">
    <mergeCell ref="A1:R1"/>
    <mergeCell ref="A2:R2"/>
    <mergeCell ref="A3:A4"/>
    <mergeCell ref="B3:B4"/>
    <mergeCell ref="E3:F3"/>
    <mergeCell ref="C3:D3"/>
    <mergeCell ref="I3:J3"/>
    <mergeCell ref="I4:J4"/>
    <mergeCell ref="O3:P3"/>
    <mergeCell ref="O4:P4"/>
    <mergeCell ref="M3:N3"/>
    <mergeCell ref="C4:D4"/>
    <mergeCell ref="Q3:R3"/>
    <mergeCell ref="G3:H3"/>
    <mergeCell ref="E4:F4"/>
    <mergeCell ref="G4:H4"/>
    <mergeCell ref="K4:L4"/>
    <mergeCell ref="M4:N4"/>
    <mergeCell ref="K3:L3"/>
  </mergeCells>
  <dataValidations count="1">
    <dataValidation type="textLength" operator="greaterThan" showInputMessage="1" showErrorMessage="1" errorTitle="Grade Point" error="Dont Change." promptTitle="Grade Point" prompt="This is Grade Point obtained" sqref="P5:P15 J5:J15 D5:D15 N5:N15 H5:H15 L5:L15 F5:F15">
      <formula1>10</formula1>
    </dataValidation>
  </dataValidations>
  <pageMargins left="0.70866141732283505" right="0.70866141732283505" top="0.74803040244969399" bottom="0.74803040244969399" header="0.31496062992126" footer="0.31496062992126"/>
  <pageSetup paperSize="5" scale="95" orientation="landscape" verticalDpi="0" r:id="rId1"/>
  <headerFooter>
    <oddFooter>&amp;L&amp;17 1st Tabulator                            2nd Tabululator&amp;C&amp;17Asstt Registrar     &amp;R&amp;17Registrar                                                  Dean, Academic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2"/>
  <sheetViews>
    <sheetView view="pageBreakPreview" zoomScale="98" zoomScaleNormal="134" zoomScaleSheetLayoutView="98" workbookViewId="0">
      <pane xSplit="2" ySplit="4" topLeftCell="C5" activePane="bottomRight" state="frozen"/>
      <selection pane="topRight" activeCell="C1" sqref="C1"/>
      <selection pane="bottomLeft" activeCell="A8" sqref="A8"/>
      <selection pane="bottomRight" activeCell="E9" sqref="E9"/>
    </sheetView>
  </sheetViews>
  <sheetFormatPr defaultRowHeight="14.25" x14ac:dyDescent="0.2"/>
  <cols>
    <col min="1" max="1" width="5.5703125" style="9" customWidth="1"/>
    <col min="2" max="2" width="15.7109375" style="9" customWidth="1"/>
    <col min="3" max="3" width="8.28515625" style="9" customWidth="1"/>
    <col min="4" max="4" width="7.5703125" style="9" customWidth="1"/>
    <col min="5" max="5" width="8" style="9" customWidth="1"/>
    <col min="6" max="6" width="7" style="9" customWidth="1"/>
    <col min="7" max="7" width="8.42578125" style="9" customWidth="1"/>
    <col min="8" max="9" width="7.5703125" style="9" customWidth="1"/>
    <col min="10" max="10" width="7.28515625" style="9" customWidth="1"/>
    <col min="11" max="11" width="7.5703125" style="9" customWidth="1"/>
    <col min="12" max="12" width="6.7109375" style="9" customWidth="1"/>
    <col min="13" max="13" width="8.28515625" style="9" customWidth="1"/>
    <col min="14" max="14" width="6.42578125" style="9" customWidth="1"/>
    <col min="15" max="15" width="8.7109375" style="9" customWidth="1"/>
    <col min="16" max="16" width="7.85546875" style="9" customWidth="1"/>
    <col min="17" max="17" width="8.7109375" style="9" customWidth="1"/>
    <col min="18" max="18" width="8" style="9" customWidth="1"/>
    <col min="19" max="16384" width="9.140625" style="9"/>
  </cols>
  <sheetData>
    <row r="1" spans="1:18" ht="27" customHeight="1" x14ac:dyDescent="0.2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2.5" customHeight="1" x14ac:dyDescent="0.2">
      <c r="A2" s="50" t="s">
        <v>91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27" customHeight="1" x14ac:dyDescent="0.2">
      <c r="A3" s="45" t="s">
        <v>0</v>
      </c>
      <c r="B3" s="47" t="s">
        <v>1</v>
      </c>
      <c r="C3" s="49" t="s">
        <v>7</v>
      </c>
      <c r="D3" s="49"/>
      <c r="E3" s="49" t="s">
        <v>47</v>
      </c>
      <c r="F3" s="49"/>
      <c r="G3" s="49" t="s">
        <v>67</v>
      </c>
      <c r="H3" s="49"/>
      <c r="I3" s="49" t="s">
        <v>68</v>
      </c>
      <c r="J3" s="49"/>
      <c r="K3" s="49" t="s">
        <v>48</v>
      </c>
      <c r="L3" s="49"/>
      <c r="M3" s="49" t="s">
        <v>49</v>
      </c>
      <c r="N3" s="49"/>
      <c r="O3" s="49" t="s">
        <v>50</v>
      </c>
      <c r="P3" s="49"/>
      <c r="Q3" s="49" t="s">
        <v>58</v>
      </c>
      <c r="R3" s="49"/>
    </row>
    <row r="4" spans="1:18" ht="27.75" customHeight="1" x14ac:dyDescent="0.2">
      <c r="A4" s="46"/>
      <c r="B4" s="48"/>
      <c r="C4" s="49" t="s">
        <v>4</v>
      </c>
      <c r="D4" s="49"/>
      <c r="E4" s="49" t="s">
        <v>26</v>
      </c>
      <c r="F4" s="49"/>
      <c r="G4" s="49" t="s">
        <v>51</v>
      </c>
      <c r="H4" s="49"/>
      <c r="I4" s="49" t="s">
        <v>52</v>
      </c>
      <c r="J4" s="49"/>
      <c r="K4" s="49" t="s">
        <v>27</v>
      </c>
      <c r="L4" s="49"/>
      <c r="M4" s="49" t="s">
        <v>53</v>
      </c>
      <c r="N4" s="49"/>
      <c r="O4" s="51" t="s">
        <v>85</v>
      </c>
      <c r="P4" s="51"/>
      <c r="Q4" s="34" t="s">
        <v>6</v>
      </c>
      <c r="R4" s="34" t="s">
        <v>2</v>
      </c>
    </row>
    <row r="5" spans="1:18" s="19" customFormat="1" ht="27.95" customHeight="1" x14ac:dyDescent="0.25">
      <c r="A5" s="10">
        <f t="shared" ref="A5:A12" si="0">A4+1</f>
        <v>1</v>
      </c>
      <c r="B5" s="21" t="s">
        <v>131</v>
      </c>
      <c r="C5" s="35" t="s">
        <v>74</v>
      </c>
      <c r="D5" s="11">
        <f t="shared" ref="D5:D11" si="1">IF(C5="AA",10, IF(C5="AB",9, IF(C5="BB",8, IF(C5="BC",7,IF(C5="CC",6, IF(C5="CD",5, IF(C5="DD",4,IF(C5="F",0))))))))</f>
        <v>4</v>
      </c>
      <c r="E5" s="10" t="s">
        <v>77</v>
      </c>
      <c r="F5" s="11">
        <f t="shared" ref="F5:F11" si="2">IF(E5="AA",10, IF(E5="AB",9, IF(E5="BB",8, IF(E5="BC",7,IF(E5="CC",6, IF(E5="CD",5, IF(E5="DD",4,IF(E5="F",0))))))))</f>
        <v>6</v>
      </c>
      <c r="G5" s="35" t="s">
        <v>73</v>
      </c>
      <c r="H5" s="11">
        <f t="shared" ref="H5:H11" si="3">IF(G5="AA",10, IF(G5="AB",9, IF(G5="BB",8, IF(G5="BC",7,IF(G5="CC",6, IF(G5="CD",5, IF(G5="DD",4,IF(G5="F",0))))))))</f>
        <v>0</v>
      </c>
      <c r="I5" s="10" t="s">
        <v>78</v>
      </c>
      <c r="J5" s="11">
        <f t="shared" ref="J5:J11" si="4">IF(I5="AA",10, IF(I5="AB",9, IF(I5="BB",8, IF(I5="BC",7,IF(I5="CC",6, IF(I5="CD",5, IF(I5="DD",4,IF(I5="F",0))))))))</f>
        <v>5</v>
      </c>
      <c r="K5" s="35" t="s">
        <v>77</v>
      </c>
      <c r="L5" s="11">
        <f t="shared" ref="L5:L11" si="5">IF(K5="AA",10, IF(K5="AB",9, IF(K5="BB",8, IF(K5="BC",7,IF(K5="CC",6, IF(K5="CD",5, IF(K5="DD",4,IF(K5="F",0))))))))</f>
        <v>6</v>
      </c>
      <c r="M5" s="10" t="s">
        <v>75</v>
      </c>
      <c r="N5" s="11">
        <f t="shared" ref="N5:N11" si="6">IF(M5="AA",10, IF(M5="AB",9, IF(M5="BB",8, IF(M5="BC",7,IF(M5="CC",6, IF(M5="CD",5, IF(M5="DD",4,IF(M5="F",0))))))))</f>
        <v>8</v>
      </c>
      <c r="O5" s="10" t="s">
        <v>79</v>
      </c>
      <c r="P5" s="11">
        <f t="shared" ref="P5:P11" si="7">IF(O5="AA",10, IF(O5="AB",9, IF(O5="BB",8, IF(O5="BC",7,IF(O5="CC",6, IF(O5="CD",5, IF(O5="DD",4,IF(O5="F",0))))))))</f>
        <v>7</v>
      </c>
      <c r="Q5" s="10">
        <f>(D5*8+F5*8+H5*6+J5*8+L5*6+N5*2+P5*2)</f>
        <v>186</v>
      </c>
      <c r="R5" s="12">
        <f>(Q5/40)</f>
        <v>4.6500000000000004</v>
      </c>
    </row>
    <row r="6" spans="1:18" s="19" customFormat="1" ht="27.95" customHeight="1" x14ac:dyDescent="0.25">
      <c r="A6" s="10">
        <f t="shared" si="0"/>
        <v>2</v>
      </c>
      <c r="B6" s="21" t="s">
        <v>132</v>
      </c>
      <c r="C6" s="10" t="s">
        <v>74</v>
      </c>
      <c r="D6" s="11">
        <f t="shared" si="1"/>
        <v>4</v>
      </c>
      <c r="E6" s="10" t="s">
        <v>77</v>
      </c>
      <c r="F6" s="11">
        <f t="shared" si="2"/>
        <v>6</v>
      </c>
      <c r="G6" s="35" t="s">
        <v>78</v>
      </c>
      <c r="H6" s="11">
        <f t="shared" si="3"/>
        <v>5</v>
      </c>
      <c r="I6" s="10" t="s">
        <v>79</v>
      </c>
      <c r="J6" s="11">
        <f t="shared" si="4"/>
        <v>7</v>
      </c>
      <c r="K6" s="10" t="s">
        <v>78</v>
      </c>
      <c r="L6" s="11">
        <f t="shared" si="5"/>
        <v>5</v>
      </c>
      <c r="M6" s="10" t="s">
        <v>75</v>
      </c>
      <c r="N6" s="11">
        <f t="shared" si="6"/>
        <v>8</v>
      </c>
      <c r="O6" s="10" t="s">
        <v>79</v>
      </c>
      <c r="P6" s="11">
        <f t="shared" si="7"/>
        <v>7</v>
      </c>
      <c r="Q6" s="10">
        <f t="shared" ref="Q6:Q12" si="8">(D6*8+F6*8+H6*6+J6*8+L6*6+N6*2+P6*2)</f>
        <v>226</v>
      </c>
      <c r="R6" s="12">
        <f t="shared" ref="R6:R12" si="9">(Q6/40)</f>
        <v>5.65</v>
      </c>
    </row>
    <row r="7" spans="1:18" s="19" customFormat="1" ht="27.95" customHeight="1" x14ac:dyDescent="0.25">
      <c r="A7" s="10">
        <f t="shared" si="0"/>
        <v>3</v>
      </c>
      <c r="B7" s="21" t="s">
        <v>133</v>
      </c>
      <c r="C7" s="10" t="s">
        <v>77</v>
      </c>
      <c r="D7" s="11">
        <f t="shared" si="1"/>
        <v>6</v>
      </c>
      <c r="E7" s="10" t="s">
        <v>79</v>
      </c>
      <c r="F7" s="11">
        <f t="shared" si="2"/>
        <v>7</v>
      </c>
      <c r="G7" s="35" t="s">
        <v>78</v>
      </c>
      <c r="H7" s="11">
        <f t="shared" si="3"/>
        <v>5</v>
      </c>
      <c r="I7" s="10" t="s">
        <v>78</v>
      </c>
      <c r="J7" s="11">
        <f t="shared" si="4"/>
        <v>5</v>
      </c>
      <c r="K7" s="10" t="s">
        <v>77</v>
      </c>
      <c r="L7" s="11">
        <f t="shared" si="5"/>
        <v>6</v>
      </c>
      <c r="M7" s="10" t="s">
        <v>75</v>
      </c>
      <c r="N7" s="11">
        <f t="shared" si="6"/>
        <v>8</v>
      </c>
      <c r="O7" s="10" t="s">
        <v>78</v>
      </c>
      <c r="P7" s="11">
        <f t="shared" si="7"/>
        <v>5</v>
      </c>
      <c r="Q7" s="10">
        <f t="shared" si="8"/>
        <v>236</v>
      </c>
      <c r="R7" s="12">
        <f t="shared" si="9"/>
        <v>5.9</v>
      </c>
    </row>
    <row r="8" spans="1:18" s="19" customFormat="1" ht="27.95" customHeight="1" x14ac:dyDescent="0.25">
      <c r="A8" s="10">
        <f t="shared" si="0"/>
        <v>4</v>
      </c>
      <c r="B8" s="21" t="s">
        <v>134</v>
      </c>
      <c r="C8" s="10" t="s">
        <v>74</v>
      </c>
      <c r="D8" s="11">
        <f t="shared" si="1"/>
        <v>4</v>
      </c>
      <c r="E8" s="10" t="s">
        <v>74</v>
      </c>
      <c r="F8" s="11">
        <f t="shared" si="2"/>
        <v>4</v>
      </c>
      <c r="G8" s="35" t="s">
        <v>73</v>
      </c>
      <c r="H8" s="11">
        <f t="shared" si="3"/>
        <v>0</v>
      </c>
      <c r="I8" s="10" t="s">
        <v>79</v>
      </c>
      <c r="J8" s="11">
        <f t="shared" si="4"/>
        <v>7</v>
      </c>
      <c r="K8" s="10" t="s">
        <v>77</v>
      </c>
      <c r="L8" s="11">
        <f t="shared" si="5"/>
        <v>6</v>
      </c>
      <c r="M8" s="10" t="s">
        <v>77</v>
      </c>
      <c r="N8" s="11">
        <f t="shared" si="6"/>
        <v>6</v>
      </c>
      <c r="O8" s="10" t="s">
        <v>77</v>
      </c>
      <c r="P8" s="11">
        <f t="shared" si="7"/>
        <v>6</v>
      </c>
      <c r="Q8" s="10">
        <f t="shared" si="8"/>
        <v>180</v>
      </c>
      <c r="R8" s="12">
        <f t="shared" si="9"/>
        <v>4.5</v>
      </c>
    </row>
    <row r="9" spans="1:18" s="19" customFormat="1" ht="27.95" customHeight="1" x14ac:dyDescent="0.25">
      <c r="A9" s="10">
        <f t="shared" si="0"/>
        <v>5</v>
      </c>
      <c r="B9" s="21" t="s">
        <v>135</v>
      </c>
      <c r="C9" s="10" t="s">
        <v>74</v>
      </c>
      <c r="D9" s="11">
        <f t="shared" si="1"/>
        <v>4</v>
      </c>
      <c r="E9" s="10" t="s">
        <v>78</v>
      </c>
      <c r="F9" s="11">
        <f t="shared" si="2"/>
        <v>5</v>
      </c>
      <c r="G9" s="35" t="s">
        <v>73</v>
      </c>
      <c r="H9" s="11">
        <f t="shared" si="3"/>
        <v>0</v>
      </c>
      <c r="I9" s="10" t="s">
        <v>77</v>
      </c>
      <c r="J9" s="11">
        <f t="shared" si="4"/>
        <v>6</v>
      </c>
      <c r="K9" s="35" t="s">
        <v>78</v>
      </c>
      <c r="L9" s="11">
        <f t="shared" si="5"/>
        <v>5</v>
      </c>
      <c r="M9" s="10" t="s">
        <v>79</v>
      </c>
      <c r="N9" s="11">
        <f t="shared" si="6"/>
        <v>7</v>
      </c>
      <c r="O9" s="10" t="s">
        <v>77</v>
      </c>
      <c r="P9" s="11">
        <f t="shared" si="7"/>
        <v>6</v>
      </c>
      <c r="Q9" s="10">
        <f t="shared" si="8"/>
        <v>176</v>
      </c>
      <c r="R9" s="12">
        <f t="shared" si="9"/>
        <v>4.4000000000000004</v>
      </c>
    </row>
    <row r="10" spans="1:18" s="19" customFormat="1" ht="27.95" customHeight="1" x14ac:dyDescent="0.25">
      <c r="A10" s="10">
        <f t="shared" si="0"/>
        <v>6</v>
      </c>
      <c r="B10" s="21" t="s">
        <v>136</v>
      </c>
      <c r="C10" s="35" t="s">
        <v>73</v>
      </c>
      <c r="D10" s="11">
        <f t="shared" si="1"/>
        <v>0</v>
      </c>
      <c r="E10" s="10" t="s">
        <v>74</v>
      </c>
      <c r="F10" s="11">
        <f t="shared" si="2"/>
        <v>4</v>
      </c>
      <c r="G10" s="35" t="s">
        <v>78</v>
      </c>
      <c r="H10" s="11">
        <f t="shared" si="3"/>
        <v>5</v>
      </c>
      <c r="I10" s="10" t="s">
        <v>79</v>
      </c>
      <c r="J10" s="11">
        <f t="shared" si="4"/>
        <v>7</v>
      </c>
      <c r="K10" s="10" t="s">
        <v>77</v>
      </c>
      <c r="L10" s="11">
        <f t="shared" si="5"/>
        <v>6</v>
      </c>
      <c r="M10" s="10" t="s">
        <v>77</v>
      </c>
      <c r="N10" s="11">
        <f t="shared" si="6"/>
        <v>6</v>
      </c>
      <c r="O10" s="10" t="s">
        <v>79</v>
      </c>
      <c r="P10" s="11">
        <f t="shared" si="7"/>
        <v>7</v>
      </c>
      <c r="Q10" s="10">
        <f t="shared" si="8"/>
        <v>180</v>
      </c>
      <c r="R10" s="12">
        <f t="shared" si="9"/>
        <v>4.5</v>
      </c>
    </row>
    <row r="11" spans="1:18" s="20" customFormat="1" ht="27.95" customHeight="1" x14ac:dyDescent="0.2">
      <c r="A11" s="10">
        <f t="shared" si="0"/>
        <v>7</v>
      </c>
      <c r="B11" s="21" t="s">
        <v>137</v>
      </c>
      <c r="C11" s="10" t="s">
        <v>74</v>
      </c>
      <c r="D11" s="11">
        <f t="shared" si="1"/>
        <v>4</v>
      </c>
      <c r="E11" s="10" t="s">
        <v>77</v>
      </c>
      <c r="F11" s="11">
        <f t="shared" si="2"/>
        <v>6</v>
      </c>
      <c r="G11" s="35" t="s">
        <v>73</v>
      </c>
      <c r="H11" s="11">
        <f t="shared" si="3"/>
        <v>0</v>
      </c>
      <c r="I11" s="10" t="s">
        <v>79</v>
      </c>
      <c r="J11" s="11">
        <f t="shared" si="4"/>
        <v>7</v>
      </c>
      <c r="K11" s="10" t="s">
        <v>78</v>
      </c>
      <c r="L11" s="11">
        <f t="shared" si="5"/>
        <v>5</v>
      </c>
      <c r="M11" s="10" t="s">
        <v>80</v>
      </c>
      <c r="N11" s="11">
        <f t="shared" si="6"/>
        <v>9</v>
      </c>
      <c r="O11" s="10" t="s">
        <v>75</v>
      </c>
      <c r="P11" s="11">
        <f t="shared" si="7"/>
        <v>8</v>
      </c>
      <c r="Q11" s="10">
        <f t="shared" si="8"/>
        <v>200</v>
      </c>
      <c r="R11" s="12">
        <f t="shared" si="9"/>
        <v>5</v>
      </c>
    </row>
    <row r="12" spans="1:18" s="20" customFormat="1" ht="27.95" customHeight="1" x14ac:dyDescent="0.2">
      <c r="A12" s="10">
        <f t="shared" si="0"/>
        <v>8</v>
      </c>
      <c r="B12" s="21" t="s">
        <v>138</v>
      </c>
      <c r="C12" s="35" t="s">
        <v>74</v>
      </c>
      <c r="D12" s="11">
        <f>IF(C12="AA",10, IF(C12="AB",9, IF(C12="BB",8, IF(C12="BC",7,IF(C12="CC",6, IF(C12="CD",5, IF(C12="DD",4,IF(C12="F",0))))))))</f>
        <v>4</v>
      </c>
      <c r="E12" s="10" t="s">
        <v>78</v>
      </c>
      <c r="F12" s="11">
        <f>IF(E12="AA",10, IF(E12="AB",9, IF(E12="BB",8, IF(E12="BC",7,IF(E12="CC",6, IF(E12="CD",5, IF(E12="DD",4,IF(E12="F",0))))))))</f>
        <v>5</v>
      </c>
      <c r="G12" s="35" t="s">
        <v>73</v>
      </c>
      <c r="H12" s="11">
        <f>IF(G12="AA",10, IF(G12="AB",9, IF(G12="BB",8, IF(G12="BC",7,IF(G12="CC",6, IF(G12="CD",5, IF(G12="DD",4,IF(G12="F",0))))))))</f>
        <v>0</v>
      </c>
      <c r="I12" s="10" t="s">
        <v>79</v>
      </c>
      <c r="J12" s="11">
        <f>IF(I12="AA",10, IF(I12="AB",9, IF(I12="BB",8, IF(I12="BC",7,IF(I12="CC",6, IF(I12="CD",5, IF(I12="DD",4,IF(I12="F",0))))))))</f>
        <v>7</v>
      </c>
      <c r="K12" s="10" t="s">
        <v>79</v>
      </c>
      <c r="L12" s="11">
        <f>IF(K12="AA",10, IF(K12="AB",9, IF(K12="BB",8, IF(K12="BC",7,IF(K12="CC",6, IF(K12="CD",5, IF(K12="DD",4,IF(K12="F",0))))))))</f>
        <v>7</v>
      </c>
      <c r="M12" s="10" t="s">
        <v>74</v>
      </c>
      <c r="N12" s="11">
        <f>IF(M12="AA",10, IF(M12="AB",9, IF(M12="BB",8, IF(M12="BC",7,IF(M12="CC",6, IF(M12="CD",5, IF(M12="DD",4,IF(M12="F",0))))))))</f>
        <v>4</v>
      </c>
      <c r="O12" s="10" t="s">
        <v>77</v>
      </c>
      <c r="P12" s="11">
        <f>IF(O12="AA",10, IF(O12="AB",9, IF(O12="BB",8, IF(O12="BC",7,IF(O12="CC",6, IF(O12="CD",5, IF(O12="DD",4,IF(O12="F",0))))))))</f>
        <v>6</v>
      </c>
      <c r="Q12" s="10">
        <f t="shared" si="8"/>
        <v>190</v>
      </c>
      <c r="R12" s="12">
        <f t="shared" si="9"/>
        <v>4.75</v>
      </c>
    </row>
  </sheetData>
  <mergeCells count="19">
    <mergeCell ref="Q3:R3"/>
    <mergeCell ref="C4:D4"/>
    <mergeCell ref="E4:F4"/>
    <mergeCell ref="G4:H4"/>
    <mergeCell ref="I4:J4"/>
    <mergeCell ref="K4:L4"/>
    <mergeCell ref="M4:N4"/>
    <mergeCell ref="O3:P3"/>
    <mergeCell ref="O4:P4"/>
    <mergeCell ref="A1:R1"/>
    <mergeCell ref="A2:R2"/>
    <mergeCell ref="A3:A4"/>
    <mergeCell ref="B3:B4"/>
    <mergeCell ref="C3:D3"/>
    <mergeCell ref="E3:F3"/>
    <mergeCell ref="G3:H3"/>
    <mergeCell ref="I3:J3"/>
    <mergeCell ref="K3:L3"/>
    <mergeCell ref="M3:N3"/>
  </mergeCells>
  <dataValidations count="1">
    <dataValidation type="textLength" operator="greaterThan" showInputMessage="1" showErrorMessage="1" errorTitle="Grade Point" error="Dont Change." promptTitle="Grade Point" prompt="This is Grade Point obtained" sqref="P5:P12 F5:F12 J5:J12 D5:D12 L5:L12 N5:N12 H5:H12">
      <formula1>10</formula1>
    </dataValidation>
  </dataValidations>
  <pageMargins left="1.26" right="0.49" top="0.54" bottom="0.9" header="0.48" footer="0.44"/>
  <pageSetup paperSize="5" scale="105" orientation="landscape" verticalDpi="0" r:id="rId1"/>
  <headerFooter>
    <oddFooter>&amp;L&amp;17 1st Tabulator                                    2nd Tabulator&amp;C&amp;17Asstt Registrar, Acad&amp;R&amp;17Registrar                                                                  Dean, Academic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CE</vt:lpstr>
      <vt:lpstr>ME</vt:lpstr>
      <vt:lpstr>EE</vt:lpstr>
      <vt:lpstr>ECE</vt:lpstr>
      <vt:lpstr>CSE</vt:lpstr>
      <vt:lpstr>E&amp;I</vt:lpstr>
      <vt:lpstr>CE!Print_Area</vt:lpstr>
      <vt:lpstr>CSE!Print_Area</vt:lpstr>
      <vt:lpstr>'E&amp;I'!Print_Area</vt:lpstr>
      <vt:lpstr>ECE!Print_Area</vt:lpstr>
      <vt:lpstr>EE!Print_Area</vt:lpstr>
      <vt:lpstr>ME!Print_Area</vt:lpstr>
      <vt:lpstr>CE!Print_Titles</vt:lpstr>
      <vt:lpstr>CSE!Print_Titles</vt:lpstr>
      <vt:lpstr>'E&amp;I'!Print_Titles</vt:lpstr>
      <vt:lpstr>ECE!Print_Titles</vt:lpstr>
      <vt:lpstr>EE!Print_Titles</vt:lpstr>
      <vt:lpstr>ME!Print_Titles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Acde</dc:creator>
  <cp:lastModifiedBy>SA_CCC</cp:lastModifiedBy>
  <cp:lastPrinted>2018-01-16T10:37:24Z</cp:lastPrinted>
  <dcterms:created xsi:type="dcterms:W3CDTF">2013-05-22T10:09:13Z</dcterms:created>
  <dcterms:modified xsi:type="dcterms:W3CDTF">2018-01-17T08:13:28Z</dcterms:modified>
</cp:coreProperties>
</file>