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RediffMail.193921516103607\"/>
    </mc:Choice>
  </mc:AlternateContent>
  <bookViews>
    <workbookView xWindow="0" yWindow="0" windowWidth="19200" windowHeight="11595" tabRatio="453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</sheets>
  <definedNames>
    <definedName name="_xlnm.Print_Area" localSheetId="0">CE!$A$1:$P$33</definedName>
    <definedName name="_xlnm.Print_Area" localSheetId="4">CSE!$A$1:$R$24</definedName>
    <definedName name="_xlnm.Print_Area" localSheetId="5">'E&amp;I'!$A$1:$R$24</definedName>
    <definedName name="_xlnm.Print_Area" localSheetId="3">ECE!$A$1:$P$24</definedName>
    <definedName name="_xlnm.Print_Area" localSheetId="2">EE!$A$1:$R$24</definedName>
    <definedName name="_xlnm.Print_Area" localSheetId="1">ME!$A$1:$P$27</definedName>
    <definedName name="_xlnm.Print_Titles" localSheetId="0">CE!$2:$6</definedName>
    <definedName name="_xlnm.Print_Titles" localSheetId="4">CSE!$1:$6</definedName>
    <definedName name="_xlnm.Print_Titles" localSheetId="5">'E&amp;I'!$2:$6</definedName>
    <definedName name="_xlnm.Print_Titles" localSheetId="3">ECE!$1:$6</definedName>
    <definedName name="_xlnm.Print_Titles" localSheetId="2">EE!$1:$6</definedName>
    <definedName name="_xlnm.Print_Titles" localSheetId="1">ME!$1:$6</definedName>
  </definedNames>
  <calcPr calcId="152511" fullCalcOnLoad="1"/>
</workbook>
</file>

<file path=xl/calcChain.xml><?xml version="1.0" encoding="utf-8"?>
<calcChain xmlns="http://schemas.openxmlformats.org/spreadsheetml/2006/main">
  <c r="P8" i="14" l="1"/>
  <c r="N8" i="14"/>
  <c r="L8" i="14"/>
  <c r="J8" i="14"/>
  <c r="Q8" i="14"/>
  <c r="R8" i="14"/>
  <c r="H8" i="14"/>
  <c r="F8" i="14"/>
  <c r="D8" i="14"/>
  <c r="P8" i="15"/>
  <c r="P9" i="15"/>
  <c r="N8" i="15"/>
  <c r="N9" i="15"/>
  <c r="L8" i="15"/>
  <c r="L9" i="15"/>
  <c r="J8" i="15"/>
  <c r="J9" i="15"/>
  <c r="H8" i="15"/>
  <c r="H9" i="15"/>
  <c r="Q9" i="15"/>
  <c r="R9" i="15"/>
  <c r="F8" i="15"/>
  <c r="F9" i="15"/>
  <c r="D8" i="15"/>
  <c r="Q8" i="15"/>
  <c r="R8" i="15"/>
  <c r="D9" i="15"/>
  <c r="N12" i="11"/>
  <c r="N13" i="11"/>
  <c r="N14" i="11"/>
  <c r="N15" i="11"/>
  <c r="L12" i="11"/>
  <c r="L13" i="11"/>
  <c r="L14" i="11"/>
  <c r="L15" i="11"/>
  <c r="J12" i="11"/>
  <c r="J13" i="11"/>
  <c r="J14" i="11"/>
  <c r="J15" i="11"/>
  <c r="H12" i="11"/>
  <c r="H13" i="11"/>
  <c r="H14" i="11"/>
  <c r="H15" i="11"/>
  <c r="O15" i="11"/>
  <c r="P15" i="11"/>
  <c r="F12" i="11"/>
  <c r="F13" i="11"/>
  <c r="F14" i="11"/>
  <c r="F15" i="11"/>
  <c r="D12" i="11"/>
  <c r="O12" i="11"/>
  <c r="P12" i="11"/>
  <c r="D13" i="11"/>
  <c r="D14" i="11"/>
  <c r="O14" i="11"/>
  <c r="P14" i="11"/>
  <c r="D15" i="11"/>
  <c r="D7" i="2"/>
  <c r="O7" i="2"/>
  <c r="P7" i="2"/>
  <c r="D8" i="2"/>
  <c r="D9" i="2"/>
  <c r="O9" i="2"/>
  <c r="P9" i="2"/>
  <c r="D10" i="2"/>
  <c r="N7" i="11"/>
  <c r="N8" i="11"/>
  <c r="N9" i="11"/>
  <c r="N10" i="11"/>
  <c r="N11" i="11"/>
  <c r="L7" i="11"/>
  <c r="L8" i="11"/>
  <c r="L9" i="11"/>
  <c r="L10" i="11"/>
  <c r="O10" i="11"/>
  <c r="P10" i="11"/>
  <c r="L11" i="11"/>
  <c r="J7" i="11"/>
  <c r="J8" i="11"/>
  <c r="J9" i="11"/>
  <c r="J10" i="11"/>
  <c r="J11" i="11"/>
  <c r="H7" i="11"/>
  <c r="H8" i="11"/>
  <c r="H9" i="11"/>
  <c r="H10" i="11"/>
  <c r="H11" i="11"/>
  <c r="F7" i="11"/>
  <c r="O7" i="11"/>
  <c r="P7" i="11"/>
  <c r="F8" i="11"/>
  <c r="F9" i="11"/>
  <c r="O9" i="11"/>
  <c r="P9" i="11"/>
  <c r="F10" i="11"/>
  <c r="F11" i="11"/>
  <c r="O11" i="11"/>
  <c r="P11" i="11"/>
  <c r="D7" i="11"/>
  <c r="D8" i="11"/>
  <c r="O8" i="11"/>
  <c r="P8" i="11"/>
  <c r="D9" i="11"/>
  <c r="D10" i="11"/>
  <c r="D11" i="11"/>
  <c r="P7" i="15"/>
  <c r="P7" i="14"/>
  <c r="Q7" i="14"/>
  <c r="R7" i="14"/>
  <c r="P9" i="12"/>
  <c r="P8" i="12"/>
  <c r="P7" i="12"/>
  <c r="N7" i="15"/>
  <c r="L7" i="15"/>
  <c r="J7" i="15"/>
  <c r="H7" i="15"/>
  <c r="F7" i="15"/>
  <c r="D7" i="15"/>
  <c r="Q7" i="15"/>
  <c r="R7" i="15"/>
  <c r="N7" i="14"/>
  <c r="L7" i="14"/>
  <c r="J7" i="14"/>
  <c r="H7" i="14"/>
  <c r="F7" i="14"/>
  <c r="D7" i="14"/>
  <c r="N9" i="13"/>
  <c r="L9" i="13"/>
  <c r="J9" i="13"/>
  <c r="H9" i="13"/>
  <c r="F9" i="13"/>
  <c r="D9" i="13"/>
  <c r="O9" i="13"/>
  <c r="P9" i="13"/>
  <c r="N8" i="13"/>
  <c r="L8" i="13"/>
  <c r="J8" i="13"/>
  <c r="H8" i="13"/>
  <c r="F8" i="13"/>
  <c r="D8" i="13"/>
  <c r="O8" i="13"/>
  <c r="P8" i="13"/>
  <c r="N7" i="13"/>
  <c r="L7" i="13"/>
  <c r="J7" i="13"/>
  <c r="H7" i="13"/>
  <c r="F7" i="13"/>
  <c r="D7" i="13"/>
  <c r="O7" i="13"/>
  <c r="P7" i="13"/>
  <c r="N9" i="12"/>
  <c r="L9" i="12"/>
  <c r="J9" i="12"/>
  <c r="H9" i="12"/>
  <c r="F9" i="12"/>
  <c r="D9" i="12"/>
  <c r="Q9" i="12"/>
  <c r="R9" i="12"/>
  <c r="N8" i="12"/>
  <c r="L8" i="12"/>
  <c r="J8" i="12"/>
  <c r="H8" i="12"/>
  <c r="F8" i="12"/>
  <c r="D8" i="12"/>
  <c r="Q8" i="12"/>
  <c r="R8" i="12"/>
  <c r="N7" i="12"/>
  <c r="L7" i="12"/>
  <c r="J7" i="12"/>
  <c r="H7" i="12"/>
  <c r="F7" i="12"/>
  <c r="D7" i="12"/>
  <c r="Q7" i="12"/>
  <c r="R7" i="12"/>
  <c r="N7" i="2"/>
  <c r="N8" i="2"/>
  <c r="N9" i="2"/>
  <c r="N10" i="2"/>
  <c r="L7" i="2"/>
  <c r="L8" i="2"/>
  <c r="L9" i="2"/>
  <c r="L10" i="2"/>
  <c r="J7" i="2"/>
  <c r="J8" i="2"/>
  <c r="J9" i="2"/>
  <c r="J10" i="2"/>
  <c r="H7" i="2"/>
  <c r="H8" i="2"/>
  <c r="H9" i="2"/>
  <c r="H10" i="2"/>
  <c r="F7" i="2"/>
  <c r="F8" i="2"/>
  <c r="O8" i="2"/>
  <c r="P8" i="2"/>
  <c r="F9" i="2"/>
  <c r="F10" i="2"/>
  <c r="O13" i="11"/>
  <c r="P13" i="11"/>
  <c r="O10" i="2"/>
  <c r="P10" i="2"/>
</calcChain>
</file>

<file path=xl/sharedStrings.xml><?xml version="1.0" encoding="utf-8"?>
<sst xmlns="http://schemas.openxmlformats.org/spreadsheetml/2006/main" count="361" uniqueCount="140">
  <si>
    <t>Sl No.</t>
  </si>
  <si>
    <t>Reg No.</t>
  </si>
  <si>
    <t>SPI</t>
  </si>
  <si>
    <t>EG</t>
  </si>
  <si>
    <t>MA-III</t>
  </si>
  <si>
    <t>THERMOD-I</t>
  </si>
  <si>
    <t>GP (40)</t>
  </si>
  <si>
    <t>ME-1201 (8)</t>
  </si>
  <si>
    <t>ME-1202 (8)</t>
  </si>
  <si>
    <t>ME-1204 (6)</t>
  </si>
  <si>
    <t>ME-1205 (4)</t>
  </si>
  <si>
    <t>TMM</t>
  </si>
  <si>
    <t>MP-I</t>
  </si>
  <si>
    <t>MS</t>
  </si>
  <si>
    <t>MD</t>
  </si>
  <si>
    <t>BMC</t>
  </si>
  <si>
    <t>SURV</t>
  </si>
  <si>
    <t>SOM</t>
  </si>
  <si>
    <t>CE-1201 (8)</t>
  </si>
  <si>
    <t>CE-1202 (8)</t>
  </si>
  <si>
    <t>CE-1203 (8)</t>
  </si>
  <si>
    <t>CE-1204 (6)</t>
  </si>
  <si>
    <t>CE-1211 (2)</t>
  </si>
  <si>
    <t>EE-1201 (8)</t>
  </si>
  <si>
    <t>C &amp; N</t>
  </si>
  <si>
    <t>EMFT</t>
  </si>
  <si>
    <t>EE-1202 (6)</t>
  </si>
  <si>
    <t>EE-1203 (8)</t>
  </si>
  <si>
    <t>AE</t>
  </si>
  <si>
    <t>EE-1204 (6)</t>
  </si>
  <si>
    <t>EMMI</t>
  </si>
  <si>
    <t>EE-1211 (2)</t>
  </si>
  <si>
    <t>MLAB</t>
  </si>
  <si>
    <t>EE-1212 (2)</t>
  </si>
  <si>
    <t>NT LAB</t>
  </si>
  <si>
    <t>EC-1201 (8)</t>
  </si>
  <si>
    <t>CS-1201 (8)</t>
  </si>
  <si>
    <t>EC-1202(8)</t>
  </si>
  <si>
    <t>EC-1203 (6)</t>
  </si>
  <si>
    <t>EC-1211 (2)</t>
  </si>
  <si>
    <t>DS</t>
  </si>
  <si>
    <t>EC-1221 (6)</t>
  </si>
  <si>
    <t>CS-1202 (6)</t>
  </si>
  <si>
    <t>CS-1203 (8)</t>
  </si>
  <si>
    <t>CS-1211 (2)</t>
  </si>
  <si>
    <t>EC-1222 (2)</t>
  </si>
  <si>
    <t>EI-1201 (8)</t>
  </si>
  <si>
    <t>EI-1204 (6)</t>
  </si>
  <si>
    <t>EI-1211 (2)</t>
  </si>
  <si>
    <t>EI-1212 (2)</t>
  </si>
  <si>
    <t>ANALOG EL</t>
  </si>
  <si>
    <t>EEM &amp;I</t>
  </si>
  <si>
    <t>MES LAB</t>
  </si>
  <si>
    <t>EC&amp;S</t>
  </si>
  <si>
    <t>OOD</t>
  </si>
  <si>
    <t>DS LAB</t>
  </si>
  <si>
    <t>EC&amp;S LAB</t>
  </si>
  <si>
    <t xml:space="preserve">  </t>
  </si>
  <si>
    <t>3RD SEM</t>
  </si>
  <si>
    <t>SSN</t>
  </si>
  <si>
    <t>AEC</t>
  </si>
  <si>
    <t>MA 1201 (8)</t>
  </si>
  <si>
    <t>DIS.STR</t>
  </si>
  <si>
    <t>EI-1202 (6)</t>
  </si>
  <si>
    <t>EI-1203 (8)</t>
  </si>
  <si>
    <t>National Institute Of Technology Silchar</t>
  </si>
  <si>
    <t>SURV-LAB</t>
  </si>
  <si>
    <t>15-1-1-002</t>
  </si>
  <si>
    <t>15-1-1-069</t>
  </si>
  <si>
    <t>15-1-1-073</t>
  </si>
  <si>
    <t>15-1-1-078</t>
  </si>
  <si>
    <t>MA-1201 (8)</t>
  </si>
  <si>
    <t>15-1-2-031</t>
  </si>
  <si>
    <t>15-1-2-080</t>
  </si>
  <si>
    <t>15-1-2-086</t>
  </si>
  <si>
    <t>15-1-3-064</t>
  </si>
  <si>
    <t>15-1-3-070</t>
  </si>
  <si>
    <t>SCDC</t>
  </si>
  <si>
    <t>EC LAB-I</t>
  </si>
  <si>
    <t>15-1-4-053</t>
  </si>
  <si>
    <t>15-1-5-022</t>
  </si>
  <si>
    <t>C&amp;N LAB</t>
  </si>
  <si>
    <t>15-1-6-001</t>
  </si>
  <si>
    <t>15-1-1-100</t>
  </si>
  <si>
    <t>15-1-1-106</t>
  </si>
  <si>
    <t>15-1-1-107</t>
  </si>
  <si>
    <t>15-1-1-116</t>
  </si>
  <si>
    <t>15-1-1-130</t>
  </si>
  <si>
    <t>15-1-2-110</t>
  </si>
  <si>
    <t>15-1-3-107</t>
  </si>
  <si>
    <t>15-1-6-063</t>
  </si>
  <si>
    <t>15-1-6-067</t>
  </si>
  <si>
    <t>ME-1203 (6)</t>
  </si>
  <si>
    <t>AB</t>
  </si>
  <si>
    <t>AA</t>
  </si>
  <si>
    <t>BB</t>
  </si>
  <si>
    <t>BC</t>
  </si>
  <si>
    <t>CD</t>
  </si>
  <si>
    <t>CC</t>
  </si>
  <si>
    <t>DD</t>
  </si>
  <si>
    <t>F</t>
  </si>
  <si>
    <t>15-1-4-011</t>
  </si>
  <si>
    <t>15-1-4-022</t>
  </si>
  <si>
    <t>Nirban Roy</t>
  </si>
  <si>
    <t>Bhukya Eshwar Naik</t>
  </si>
  <si>
    <t>Shiv Pratap Mishra</t>
  </si>
  <si>
    <t>Ravi Prakash Ravi</t>
  </si>
  <si>
    <t>Nirupam Das</t>
  </si>
  <si>
    <t xml:space="preserve">Hiren Tayung </t>
  </si>
  <si>
    <t>Shubhajyoti Sengupta</t>
  </si>
  <si>
    <t>Nandini Sharma</t>
  </si>
  <si>
    <t>G.Ravi Rao</t>
  </si>
  <si>
    <t>Shekhar Kumar</t>
  </si>
  <si>
    <t>Ashish Meena</t>
  </si>
  <si>
    <t>Gudavalli Mukesh Gowd</t>
  </si>
  <si>
    <t>Ritu Raj</t>
  </si>
  <si>
    <t>Chandan Kumar Yadav</t>
  </si>
  <si>
    <t>Achyut Kumar Borah</t>
  </si>
  <si>
    <t>Alok Kumar</t>
  </si>
  <si>
    <t>Madhav Kumar</t>
  </si>
  <si>
    <t>Rajesh Kumar Chaudhary</t>
  </si>
  <si>
    <t>Abhishek Jaisal</t>
  </si>
  <si>
    <t>Shivam</t>
  </si>
  <si>
    <t>Arun Kumar Sardar</t>
  </si>
  <si>
    <t>Ranvijay Kumar</t>
  </si>
  <si>
    <t>Godala Pavan Kumar Reddy</t>
  </si>
  <si>
    <t>(PROVISIONAL)</t>
  </si>
  <si>
    <t xml:space="preserve">3RD SEM RE-EXAM B.TECH CIVIL ENGG. END SEM  TABULATION SHEET ,DEC-2017 </t>
  </si>
  <si>
    <t xml:space="preserve">3RD SEM RE-EXAM B.TECH MECHANICAL ENGG. END SEM TABULATION SHEET ,DEC-2017 </t>
  </si>
  <si>
    <t xml:space="preserve">3RD SEM RE-EXAM B.TECH ELECTRICAL ENGG. END SEM  TABULATION SHEET ,DEC-2017 </t>
  </si>
  <si>
    <t xml:space="preserve">3RD SEM RE-EXAM B.TECH ECE END SEM TABULATION SHEET ,DEC-2017 </t>
  </si>
  <si>
    <t xml:space="preserve">3RD SEM RE-EXAM B.TECH CSE END SEM TABULATION SHEET ,DEC-2017 </t>
  </si>
  <si>
    <t xml:space="preserve">   3RD SEM RE-EXAM B.TECH E&amp;I END SEM TABULATION SHEET,DEC-2017 </t>
  </si>
  <si>
    <t>ABSENT IN EXAM</t>
  </si>
  <si>
    <t>15-1-5-082</t>
  </si>
  <si>
    <t>Guguloth Vishnuvardhan</t>
  </si>
  <si>
    <t xml:space="preserve"> 1st Tabulator                                        2nd Tabulator</t>
  </si>
  <si>
    <t>Asstt. Registrar (Acad)</t>
  </si>
  <si>
    <t>Registrar</t>
  </si>
  <si>
    <t xml:space="preserve">    Dean (Acad)                              Registrar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</si>
</sst>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6"/>
      <name val="Bookman Old Style"/>
      <family val="1"/>
    </font>
    <font>
      <sz val="18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Calibri"/>
      <family val="2"/>
      <scheme val="minor"/>
    </font>
    <font>
      <sz val="14"/>
      <color theme="1"/>
      <name val="Bookman Old Style"/>
      <family val="1"/>
    </font>
    <font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22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20"/>
      <color theme="5" tint="-0.249977111117893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6" fillId="3" borderId="2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3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0" fillId="0" borderId="3" xfId="0" applyFont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0" borderId="3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Border="1"/>
    <xf numFmtId="0" fontId="15" fillId="0" borderId="5" xfId="0" applyFont="1" applyBorder="1"/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2"/>
  <sheetViews>
    <sheetView tabSelected="1" view="pageBreakPreview" zoomScale="65" zoomScaleNormal="66" zoomScaleSheetLayoutView="6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J28" sqref="J28"/>
    </sheetView>
  </sheetViews>
  <sheetFormatPr defaultRowHeight="15" x14ac:dyDescent="0.25"/>
  <cols>
    <col min="1" max="1" width="8.42578125" customWidth="1"/>
    <col min="2" max="2" width="20.85546875" customWidth="1"/>
    <col min="3" max="14" width="11.42578125" customWidth="1"/>
    <col min="15" max="15" width="10.85546875" customWidth="1"/>
    <col min="16" max="16" width="18.42578125" customWidth="1"/>
    <col min="17" max="17" width="42.425781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8" customFormat="1" ht="27.75" x14ac:dyDescent="0.2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8" customFormat="1" ht="24.75" customHeight="1" x14ac:dyDescent="0.35">
      <c r="A3" s="42" t="s">
        <v>127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3.25" x14ac:dyDescent="0.35">
      <c r="M4" s="40" t="s">
        <v>126</v>
      </c>
      <c r="N4" s="40"/>
      <c r="O4" s="40"/>
    </row>
    <row r="5" spans="1:17" ht="35.25" customHeight="1" x14ac:dyDescent="0.25">
      <c r="A5" s="36" t="s">
        <v>0</v>
      </c>
      <c r="B5" s="36" t="s">
        <v>1</v>
      </c>
      <c r="C5" s="36" t="s">
        <v>61</v>
      </c>
      <c r="D5" s="36"/>
      <c r="E5" s="36" t="s">
        <v>18</v>
      </c>
      <c r="F5" s="36"/>
      <c r="G5" s="36" t="s">
        <v>19</v>
      </c>
      <c r="H5" s="36"/>
      <c r="I5" s="36" t="s">
        <v>20</v>
      </c>
      <c r="J5" s="36"/>
      <c r="K5" s="36" t="s">
        <v>21</v>
      </c>
      <c r="L5" s="36"/>
      <c r="M5" s="36" t="s">
        <v>22</v>
      </c>
      <c r="N5" s="36"/>
      <c r="O5" s="37" t="s">
        <v>58</v>
      </c>
      <c r="P5" s="37"/>
    </row>
    <row r="6" spans="1:17" ht="35.25" customHeight="1" x14ac:dyDescent="0.25">
      <c r="A6" s="36"/>
      <c r="B6" s="36"/>
      <c r="C6" s="38" t="s">
        <v>4</v>
      </c>
      <c r="D6" s="38"/>
      <c r="E6" s="38" t="s">
        <v>15</v>
      </c>
      <c r="F6" s="38"/>
      <c r="G6" s="38" t="s">
        <v>16</v>
      </c>
      <c r="H6" s="38"/>
      <c r="I6" s="38" t="s">
        <v>17</v>
      </c>
      <c r="J6" s="38"/>
      <c r="K6" s="38" t="s">
        <v>3</v>
      </c>
      <c r="L6" s="38"/>
      <c r="M6" s="38" t="s">
        <v>66</v>
      </c>
      <c r="N6" s="38"/>
      <c r="O6" s="6" t="s">
        <v>6</v>
      </c>
      <c r="P6" s="5" t="s">
        <v>2</v>
      </c>
    </row>
    <row r="7" spans="1:17" s="20" customFormat="1" ht="29.25" customHeight="1" x14ac:dyDescent="0.25">
      <c r="A7" s="12">
        <v>1</v>
      </c>
      <c r="B7" s="16" t="s">
        <v>67</v>
      </c>
      <c r="C7" s="11" t="s">
        <v>100</v>
      </c>
      <c r="D7" s="14">
        <f t="shared" ref="D7:N7" si="0">IF(C7="AA",10, IF(C7="AB",9, IF(C7="BB",8, IF(C7="BC",7,IF(C7="CC",6, IF(C7="CD",5, IF(C7="DD",4,IF(C7="F",0))))))))</f>
        <v>0</v>
      </c>
      <c r="E7" s="13" t="s">
        <v>96</v>
      </c>
      <c r="F7" s="14">
        <f t="shared" si="0"/>
        <v>7</v>
      </c>
      <c r="G7" s="13" t="s">
        <v>98</v>
      </c>
      <c r="H7" s="14">
        <f t="shared" si="0"/>
        <v>6</v>
      </c>
      <c r="I7" s="13" t="s">
        <v>97</v>
      </c>
      <c r="J7" s="14">
        <f t="shared" si="0"/>
        <v>5</v>
      </c>
      <c r="K7" s="13" t="s">
        <v>99</v>
      </c>
      <c r="L7" s="14">
        <f t="shared" si="0"/>
        <v>4</v>
      </c>
      <c r="M7" s="13" t="s">
        <v>93</v>
      </c>
      <c r="N7" s="14">
        <f t="shared" si="0"/>
        <v>9</v>
      </c>
      <c r="O7" s="7">
        <f>(D7*8+F7*8+H7*8+J7*8+L7*6+N7*2)</f>
        <v>186</v>
      </c>
      <c r="P7" s="15">
        <f>(O7/40)</f>
        <v>4.6500000000000004</v>
      </c>
      <c r="Q7" s="19" t="s">
        <v>117</v>
      </c>
    </row>
    <row r="8" spans="1:17" s="20" customFormat="1" ht="29.25" customHeight="1" x14ac:dyDescent="0.25">
      <c r="A8" s="12">
        <v>2</v>
      </c>
      <c r="B8" s="16" t="s">
        <v>68</v>
      </c>
      <c r="C8" s="13" t="s">
        <v>99</v>
      </c>
      <c r="D8" s="14">
        <f t="shared" ref="D8:D15" si="1">IF(C8="AA",10, IF(C8="AB",9, IF(C8="BB",8, IF(C8="BC",7,IF(C8="CC",6, IF(C8="CD",5, IF(C8="DD",4,IF(C8="F",0))))))))</f>
        <v>4</v>
      </c>
      <c r="E8" s="25" t="s">
        <v>100</v>
      </c>
      <c r="F8" s="14">
        <f t="shared" ref="F8:F15" si="2">IF(E8="AA",10, IF(E8="AB",9, IF(E8="BB",8, IF(E8="BC",7,IF(E8="CC",6, IF(E8="CD",5, IF(E8="DD",4,IF(E8="F",0))))))))</f>
        <v>0</v>
      </c>
      <c r="G8" s="13" t="s">
        <v>97</v>
      </c>
      <c r="H8" s="14">
        <f t="shared" ref="H8:H15" si="3">IF(G8="AA",10, IF(G8="AB",9, IF(G8="BB",8, IF(G8="BC",7,IF(G8="CC",6, IF(G8="CD",5, IF(G8="DD",4,IF(G8="F",0))))))))</f>
        <v>5</v>
      </c>
      <c r="I8" s="13" t="s">
        <v>99</v>
      </c>
      <c r="J8" s="14">
        <f t="shared" ref="J8:J15" si="4">IF(I8="AA",10, IF(I8="AB",9, IF(I8="BB",8, IF(I8="BC",7,IF(I8="CC",6, IF(I8="CD",5, IF(I8="DD",4,IF(I8="F",0))))))))</f>
        <v>4</v>
      </c>
      <c r="K8" s="13" t="s">
        <v>99</v>
      </c>
      <c r="L8" s="14">
        <f t="shared" ref="L8:L15" si="5">IF(K8="AA",10, IF(K8="AB",9, IF(K8="BB",8, IF(K8="BC",7,IF(K8="CC",6, IF(K8="CD",5, IF(K8="DD",4,IF(K8="F",0))))))))</f>
        <v>4</v>
      </c>
      <c r="M8" s="13" t="s">
        <v>94</v>
      </c>
      <c r="N8" s="14">
        <f t="shared" ref="N8:N15" si="6">IF(M8="AA",10, IF(M8="AB",9, IF(M8="BB",8, IF(M8="BC",7,IF(M8="CC",6, IF(M8="CD",5, IF(M8="DD",4,IF(M8="F",0))))))))</f>
        <v>10</v>
      </c>
      <c r="O8" s="7">
        <f>(D8*8+F8*8+H8*8+J8*8+L8*6+N8*2)</f>
        <v>148</v>
      </c>
      <c r="P8" s="15">
        <f>(O8/40)</f>
        <v>3.7</v>
      </c>
      <c r="Q8" s="19" t="s">
        <v>118</v>
      </c>
    </row>
    <row r="9" spans="1:17" s="20" customFormat="1" ht="29.25" customHeight="1" x14ac:dyDescent="0.25">
      <c r="A9" s="12">
        <v>3</v>
      </c>
      <c r="B9" s="16" t="s">
        <v>69</v>
      </c>
      <c r="C9" s="11" t="s">
        <v>99</v>
      </c>
      <c r="D9" s="14">
        <f t="shared" si="1"/>
        <v>4</v>
      </c>
      <c r="E9" s="13" t="s">
        <v>97</v>
      </c>
      <c r="F9" s="14">
        <f t="shared" si="2"/>
        <v>5</v>
      </c>
      <c r="G9" s="13" t="s">
        <v>97</v>
      </c>
      <c r="H9" s="14">
        <f t="shared" si="3"/>
        <v>5</v>
      </c>
      <c r="I9" s="13" t="s">
        <v>97</v>
      </c>
      <c r="J9" s="14">
        <f t="shared" si="4"/>
        <v>5</v>
      </c>
      <c r="K9" s="13" t="s">
        <v>97</v>
      </c>
      <c r="L9" s="14">
        <f t="shared" si="5"/>
        <v>5</v>
      </c>
      <c r="M9" s="13" t="s">
        <v>93</v>
      </c>
      <c r="N9" s="14">
        <f t="shared" si="6"/>
        <v>9</v>
      </c>
      <c r="O9" s="7">
        <f>(D9*8+F9*8+H9*8+J9*8+L9*6+N9*2)</f>
        <v>200</v>
      </c>
      <c r="P9" s="15">
        <f>(O9/40)</f>
        <v>5</v>
      </c>
      <c r="Q9" s="19" t="s">
        <v>119</v>
      </c>
    </row>
    <row r="10" spans="1:17" s="20" customFormat="1" ht="29.25" customHeight="1" x14ac:dyDescent="0.25">
      <c r="A10" s="12">
        <v>4</v>
      </c>
      <c r="B10" s="16" t="s">
        <v>70</v>
      </c>
      <c r="C10" s="13" t="s">
        <v>99</v>
      </c>
      <c r="D10" s="14">
        <f t="shared" si="1"/>
        <v>4</v>
      </c>
      <c r="E10" s="13" t="s">
        <v>95</v>
      </c>
      <c r="F10" s="14">
        <f t="shared" si="2"/>
        <v>8</v>
      </c>
      <c r="G10" s="13" t="s">
        <v>96</v>
      </c>
      <c r="H10" s="14">
        <f t="shared" si="3"/>
        <v>7</v>
      </c>
      <c r="I10" s="11" t="s">
        <v>99</v>
      </c>
      <c r="J10" s="14">
        <f t="shared" si="4"/>
        <v>4</v>
      </c>
      <c r="K10" s="13" t="s">
        <v>98</v>
      </c>
      <c r="L10" s="14">
        <f t="shared" si="5"/>
        <v>6</v>
      </c>
      <c r="M10" s="13" t="s">
        <v>94</v>
      </c>
      <c r="N10" s="14">
        <f t="shared" si="6"/>
        <v>10</v>
      </c>
      <c r="O10" s="7">
        <f t="shared" ref="O10:O15" si="7">(D10*8+F10*8+H10*8+J10*8+L10*6+N10*2)</f>
        <v>240</v>
      </c>
      <c r="P10" s="15">
        <f t="shared" ref="P10:P15" si="8">(O10/40)</f>
        <v>6</v>
      </c>
      <c r="Q10" s="19" t="s">
        <v>120</v>
      </c>
    </row>
    <row r="11" spans="1:17" s="20" customFormat="1" ht="29.25" customHeight="1" x14ac:dyDescent="0.25">
      <c r="A11" s="12">
        <v>5</v>
      </c>
      <c r="B11" s="16" t="s">
        <v>83</v>
      </c>
      <c r="C11" s="13" t="s">
        <v>100</v>
      </c>
      <c r="D11" s="14">
        <f t="shared" si="1"/>
        <v>0</v>
      </c>
      <c r="E11" s="13" t="s">
        <v>99</v>
      </c>
      <c r="F11" s="14">
        <f t="shared" si="2"/>
        <v>4</v>
      </c>
      <c r="G11" s="13" t="s">
        <v>99</v>
      </c>
      <c r="H11" s="14">
        <f t="shared" si="3"/>
        <v>4</v>
      </c>
      <c r="I11" s="25" t="s">
        <v>100</v>
      </c>
      <c r="J11" s="14">
        <f t="shared" si="4"/>
        <v>0</v>
      </c>
      <c r="K11" s="13" t="s">
        <v>100</v>
      </c>
      <c r="L11" s="14">
        <f t="shared" si="5"/>
        <v>0</v>
      </c>
      <c r="M11" s="13" t="s">
        <v>93</v>
      </c>
      <c r="N11" s="14">
        <f t="shared" si="6"/>
        <v>9</v>
      </c>
      <c r="O11" s="7">
        <f t="shared" si="7"/>
        <v>82</v>
      </c>
      <c r="P11" s="15">
        <f t="shared" si="8"/>
        <v>2.0499999999999998</v>
      </c>
      <c r="Q11" s="19" t="s">
        <v>121</v>
      </c>
    </row>
    <row r="12" spans="1:17" s="21" customFormat="1" ht="29.25" customHeight="1" x14ac:dyDescent="0.25">
      <c r="A12" s="12">
        <v>6</v>
      </c>
      <c r="B12" s="16" t="s">
        <v>84</v>
      </c>
      <c r="C12" s="11" t="s">
        <v>99</v>
      </c>
      <c r="D12" s="14">
        <f t="shared" si="1"/>
        <v>4</v>
      </c>
      <c r="E12" s="13" t="s">
        <v>98</v>
      </c>
      <c r="F12" s="14">
        <f t="shared" si="2"/>
        <v>6</v>
      </c>
      <c r="G12" s="13" t="s">
        <v>97</v>
      </c>
      <c r="H12" s="14">
        <f t="shared" si="3"/>
        <v>5</v>
      </c>
      <c r="I12" s="13" t="s">
        <v>98</v>
      </c>
      <c r="J12" s="14">
        <f t="shared" si="4"/>
        <v>6</v>
      </c>
      <c r="K12" s="13" t="s">
        <v>99</v>
      </c>
      <c r="L12" s="14">
        <f t="shared" si="5"/>
        <v>4</v>
      </c>
      <c r="M12" s="13" t="s">
        <v>93</v>
      </c>
      <c r="N12" s="14">
        <f t="shared" si="6"/>
        <v>9</v>
      </c>
      <c r="O12" s="7">
        <f t="shared" si="7"/>
        <v>210</v>
      </c>
      <c r="P12" s="15">
        <f t="shared" si="8"/>
        <v>5.25</v>
      </c>
      <c r="Q12" s="19" t="s">
        <v>122</v>
      </c>
    </row>
    <row r="13" spans="1:17" s="21" customFormat="1" ht="29.25" customHeight="1" x14ac:dyDescent="0.25">
      <c r="A13" s="12">
        <v>7</v>
      </c>
      <c r="B13" s="16" t="s">
        <v>85</v>
      </c>
      <c r="C13" s="11" t="s">
        <v>100</v>
      </c>
      <c r="D13" s="14">
        <f t="shared" si="1"/>
        <v>0</v>
      </c>
      <c r="E13" s="13" t="s">
        <v>100</v>
      </c>
      <c r="F13" s="14">
        <f t="shared" si="2"/>
        <v>0</v>
      </c>
      <c r="G13" s="13" t="s">
        <v>100</v>
      </c>
      <c r="H13" s="14">
        <f t="shared" si="3"/>
        <v>0</v>
      </c>
      <c r="I13" s="13" t="s">
        <v>100</v>
      </c>
      <c r="J13" s="14">
        <f t="shared" si="4"/>
        <v>0</v>
      </c>
      <c r="K13" s="13" t="s">
        <v>100</v>
      </c>
      <c r="L13" s="14">
        <f t="shared" si="5"/>
        <v>0</v>
      </c>
      <c r="M13" s="13" t="s">
        <v>95</v>
      </c>
      <c r="N13" s="14">
        <f t="shared" si="6"/>
        <v>8</v>
      </c>
      <c r="O13" s="7">
        <f t="shared" si="7"/>
        <v>16</v>
      </c>
      <c r="P13" s="15">
        <f t="shared" si="8"/>
        <v>0.4</v>
      </c>
      <c r="Q13" s="19" t="s">
        <v>123</v>
      </c>
    </row>
    <row r="14" spans="1:17" s="21" customFormat="1" ht="29.25" customHeight="1" x14ac:dyDescent="0.25">
      <c r="A14" s="12">
        <v>8</v>
      </c>
      <c r="B14" s="16" t="s">
        <v>86</v>
      </c>
      <c r="C14" s="11" t="s">
        <v>100</v>
      </c>
      <c r="D14" s="14">
        <f t="shared" si="1"/>
        <v>0</v>
      </c>
      <c r="E14" s="13" t="s">
        <v>95</v>
      </c>
      <c r="F14" s="14">
        <f t="shared" si="2"/>
        <v>8</v>
      </c>
      <c r="G14" s="13" t="s">
        <v>98</v>
      </c>
      <c r="H14" s="14">
        <f t="shared" si="3"/>
        <v>6</v>
      </c>
      <c r="I14" s="13" t="s">
        <v>97</v>
      </c>
      <c r="J14" s="14">
        <f t="shared" si="4"/>
        <v>5</v>
      </c>
      <c r="K14" s="13" t="s">
        <v>98</v>
      </c>
      <c r="L14" s="14">
        <f t="shared" si="5"/>
        <v>6</v>
      </c>
      <c r="M14" s="13" t="s">
        <v>93</v>
      </c>
      <c r="N14" s="14">
        <f t="shared" si="6"/>
        <v>9</v>
      </c>
      <c r="O14" s="7">
        <f t="shared" si="7"/>
        <v>206</v>
      </c>
      <c r="P14" s="15">
        <f t="shared" si="8"/>
        <v>5.15</v>
      </c>
      <c r="Q14" s="22" t="s">
        <v>124</v>
      </c>
    </row>
    <row r="15" spans="1:17" s="21" customFormat="1" ht="29.25" customHeight="1" x14ac:dyDescent="0.25">
      <c r="A15" s="12">
        <v>9</v>
      </c>
      <c r="B15" s="16" t="s">
        <v>87</v>
      </c>
      <c r="C15" s="11" t="s">
        <v>99</v>
      </c>
      <c r="D15" s="14">
        <f t="shared" si="1"/>
        <v>4</v>
      </c>
      <c r="E15" s="13" t="s">
        <v>97</v>
      </c>
      <c r="F15" s="14">
        <f t="shared" si="2"/>
        <v>5</v>
      </c>
      <c r="G15" s="13" t="s">
        <v>97</v>
      </c>
      <c r="H15" s="14">
        <f t="shared" si="3"/>
        <v>5</v>
      </c>
      <c r="I15" s="13" t="s">
        <v>99</v>
      </c>
      <c r="J15" s="14">
        <f t="shared" si="4"/>
        <v>4</v>
      </c>
      <c r="K15" s="13" t="s">
        <v>99</v>
      </c>
      <c r="L15" s="14">
        <f t="shared" si="5"/>
        <v>4</v>
      </c>
      <c r="M15" s="13" t="s">
        <v>93</v>
      </c>
      <c r="N15" s="14">
        <f t="shared" si="6"/>
        <v>9</v>
      </c>
      <c r="O15" s="7">
        <f t="shared" si="7"/>
        <v>186</v>
      </c>
      <c r="P15" s="15">
        <f t="shared" si="8"/>
        <v>4.6500000000000004</v>
      </c>
      <c r="Q15" s="19" t="s">
        <v>125</v>
      </c>
    </row>
    <row r="16" spans="1:17" ht="18.75" x14ac:dyDescent="0.3">
      <c r="Q16" s="9"/>
    </row>
    <row r="18" spans="1:18" x14ac:dyDescent="0.25">
      <c r="B18" s="26" t="s">
        <v>68</v>
      </c>
      <c r="C18" s="39" t="s">
        <v>133</v>
      </c>
      <c r="D18" s="39"/>
      <c r="E18" s="39"/>
      <c r="F18" s="39"/>
    </row>
    <row r="19" spans="1:18" ht="15.75" x14ac:dyDescent="0.25">
      <c r="B19" s="27" t="s">
        <v>83</v>
      </c>
      <c r="C19" s="39" t="s">
        <v>133</v>
      </c>
      <c r="D19" s="39"/>
      <c r="E19" s="39"/>
      <c r="F19" s="39"/>
    </row>
    <row r="32" spans="1:18" x14ac:dyDescent="0.25">
      <c r="A32" s="32" t="s">
        <v>136</v>
      </c>
      <c r="B32" s="32"/>
      <c r="C32" s="32"/>
      <c r="D32" s="32"/>
      <c r="E32" s="32"/>
      <c r="F32" s="32"/>
      <c r="G32" s="32"/>
      <c r="H32" s="32" t="s">
        <v>137</v>
      </c>
      <c r="I32" s="32"/>
      <c r="J32" s="32"/>
      <c r="K32" s="32"/>
      <c r="L32" s="32"/>
      <c r="M32" s="32" t="s">
        <v>138</v>
      </c>
      <c r="N32" s="32"/>
      <c r="O32" s="32"/>
      <c r="P32" s="32" t="s">
        <v>139</v>
      </c>
      <c r="R32" s="32"/>
    </row>
  </sheetData>
  <mergeCells count="20">
    <mergeCell ref="C18:F18"/>
    <mergeCell ref="C19:F19"/>
    <mergeCell ref="M4:O4"/>
    <mergeCell ref="A2:P2"/>
    <mergeCell ref="A3:P3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C6:D6"/>
    <mergeCell ref="E6:F6"/>
    <mergeCell ref="G6:H6"/>
    <mergeCell ref="I6:J6"/>
    <mergeCell ref="K6:L6"/>
    <mergeCell ref="M6:N6"/>
  </mergeCells>
  <dataValidations count="1">
    <dataValidation type="textLength" operator="greaterThan" showInputMessage="1" showErrorMessage="1" errorTitle="Grade Point" error="Dont Change." promptTitle="Grade Point" prompt="This is Grade Point obtained" sqref="L7:L15 H7:H15 J7:J15 N7:N15 D7:D15 F7:F15">
      <formula1>10</formula1>
    </dataValidation>
  </dataValidations>
  <printOptions horizontalCentered="1"/>
  <pageMargins left="0.82677165354330717" right="0.51181102362204722" top="0.43307086614173229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6"/>
  <sheetViews>
    <sheetView view="pageBreakPreview" zoomScale="68" zoomScaleNormal="100" zoomScaleSheetLayoutView="68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Q16" sqref="Q16"/>
    </sheetView>
  </sheetViews>
  <sheetFormatPr defaultRowHeight="15" x14ac:dyDescent="0.25"/>
  <cols>
    <col min="2" max="2" width="20.5703125" customWidth="1"/>
    <col min="3" max="14" width="10.7109375" customWidth="1"/>
    <col min="15" max="15" width="14" customWidth="1"/>
    <col min="16" max="16" width="17.42578125" customWidth="1"/>
    <col min="17" max="17" width="47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8" customFormat="1" ht="27.75" customHeight="1" x14ac:dyDescent="0.25">
      <c r="A2" s="43" t="s">
        <v>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8" customFormat="1" ht="23.25" x14ac:dyDescent="0.35">
      <c r="A3" s="42" t="s">
        <v>128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6.25" x14ac:dyDescent="0.4">
      <c r="N4" s="45" t="s">
        <v>126</v>
      </c>
      <c r="O4" s="45"/>
      <c r="P4" s="45"/>
    </row>
    <row r="5" spans="1:17" ht="35.25" customHeight="1" x14ac:dyDescent="0.25">
      <c r="A5" s="46" t="s">
        <v>0</v>
      </c>
      <c r="B5" s="46" t="s">
        <v>1</v>
      </c>
      <c r="C5" s="36" t="s">
        <v>71</v>
      </c>
      <c r="D5" s="36"/>
      <c r="E5" s="36" t="s">
        <v>7</v>
      </c>
      <c r="F5" s="36"/>
      <c r="G5" s="36" t="s">
        <v>8</v>
      </c>
      <c r="H5" s="36"/>
      <c r="I5" s="36" t="s">
        <v>92</v>
      </c>
      <c r="J5" s="36"/>
      <c r="K5" s="36" t="s">
        <v>9</v>
      </c>
      <c r="L5" s="36"/>
      <c r="M5" s="36" t="s">
        <v>10</v>
      </c>
      <c r="N5" s="36"/>
      <c r="O5" s="37" t="s">
        <v>58</v>
      </c>
      <c r="P5" s="37"/>
    </row>
    <row r="6" spans="1:17" ht="35.25" customHeight="1" x14ac:dyDescent="0.25">
      <c r="A6" s="47"/>
      <c r="B6" s="47"/>
      <c r="C6" s="38" t="s">
        <v>4</v>
      </c>
      <c r="D6" s="38"/>
      <c r="E6" s="38" t="s">
        <v>5</v>
      </c>
      <c r="F6" s="38"/>
      <c r="G6" s="38" t="s">
        <v>11</v>
      </c>
      <c r="H6" s="38"/>
      <c r="I6" s="38" t="s">
        <v>12</v>
      </c>
      <c r="J6" s="38"/>
      <c r="K6" s="38" t="s">
        <v>13</v>
      </c>
      <c r="L6" s="38"/>
      <c r="M6" s="38" t="s">
        <v>14</v>
      </c>
      <c r="N6" s="38"/>
      <c r="O6" s="6" t="s">
        <v>6</v>
      </c>
      <c r="P6" s="7" t="s">
        <v>2</v>
      </c>
    </row>
    <row r="7" spans="1:17" s="20" customFormat="1" ht="28.5" customHeight="1" x14ac:dyDescent="0.25">
      <c r="A7" s="12">
        <v>1</v>
      </c>
      <c r="B7" s="13" t="s">
        <v>72</v>
      </c>
      <c r="C7" s="13" t="s">
        <v>100</v>
      </c>
      <c r="D7" s="14">
        <f>IF(C7="AA",10, IF(C7="AB",9, IF(C7="BB",8, IF(C7="BC",7,IF(C7="CC",6, IF(C7="CD",5, IF(C7="DD",4,IF(C7="F",0))))))))</f>
        <v>0</v>
      </c>
      <c r="E7" s="13" t="s">
        <v>99</v>
      </c>
      <c r="F7" s="14">
        <f>IF(E7="AA",10, IF(E7="AB",9, IF(E7="BB",8, IF(E7="BC",7,IF(E7="CC",6, IF(E7="CD",5, IF(E7="DD",4,IF(E7="F",0))))))))</f>
        <v>4</v>
      </c>
      <c r="G7" s="13" t="s">
        <v>97</v>
      </c>
      <c r="H7" s="14">
        <f>IF(G7="AA",10, IF(G7="AB",9, IF(G7="BB",8, IF(G7="BC",7,IF(G7="CC",6, IF(G7="CD",5, IF(G7="DD",4,IF(G7="F",0))))))))</f>
        <v>5</v>
      </c>
      <c r="I7" s="13" t="s">
        <v>100</v>
      </c>
      <c r="J7" s="14">
        <f>IF(I7="AA",10, IF(I7="AB",9, IF(I7="BB",8, IF(I7="BC",7,IF(I7="CC",6, IF(I7="CD",5, IF(I7="DD",4,IF(I7="F",0))))))))</f>
        <v>0</v>
      </c>
      <c r="K7" s="13" t="s">
        <v>100</v>
      </c>
      <c r="L7" s="14">
        <f>IF(K7="AA",10, IF(K7="AB",9, IF(K7="BB",8, IF(K7="BC",7,IF(K7="CC",6, IF(K7="CD",5, IF(K7="DD",4,IF(K7="F",0))))))))</f>
        <v>0</v>
      </c>
      <c r="M7" s="11" t="s">
        <v>100</v>
      </c>
      <c r="N7" s="14">
        <f>IF(M7="AA",10, IF(M7="AB",9, IF(M7="BB",8, IF(M7="BC",7,IF(M7="CC",6, IF(M7="CD",5, IF(M7="DD",4,IF(M7="F",0))))))))</f>
        <v>0</v>
      </c>
      <c r="O7" s="7">
        <f>(D7*8+F7*8+H7*8+J7*6+L7*6+N7*4)</f>
        <v>72</v>
      </c>
      <c r="P7" s="15">
        <f>(O7/40)</f>
        <v>1.8</v>
      </c>
      <c r="Q7" s="19" t="s">
        <v>113</v>
      </c>
    </row>
    <row r="8" spans="1:17" s="20" customFormat="1" ht="28.5" customHeight="1" x14ac:dyDescent="0.25">
      <c r="A8" s="12">
        <v>2</v>
      </c>
      <c r="B8" s="13" t="s">
        <v>73</v>
      </c>
      <c r="C8" s="13" t="s">
        <v>100</v>
      </c>
      <c r="D8" s="14">
        <f>IF(C8="AA",10, IF(C8="AB",9, IF(C8="BB",8, IF(C8="BC",7,IF(C8="CC",6, IF(C8="CD",5, IF(C8="DD",4,IF(C8="F",0))))))))</f>
        <v>0</v>
      </c>
      <c r="E8" s="11" t="s">
        <v>99</v>
      </c>
      <c r="F8" s="14">
        <f>IF(E8="AA",10, IF(E8="AB",9, IF(E8="BB",8, IF(E8="BC",7,IF(E8="CC",6, IF(E8="CD",5, IF(E8="DD",4,IF(E8="F",0))))))))</f>
        <v>4</v>
      </c>
      <c r="G8" s="13" t="s">
        <v>99</v>
      </c>
      <c r="H8" s="14">
        <f>IF(G8="AA",10, IF(G8="AB",9, IF(G8="BB",8, IF(G8="BC",7,IF(G8="CC",6, IF(G8="CD",5, IF(G8="DD",4,IF(G8="F",0))))))))</f>
        <v>4</v>
      </c>
      <c r="I8" s="13" t="s">
        <v>98</v>
      </c>
      <c r="J8" s="14">
        <f>IF(I8="AA",10, IF(I8="AB",9, IF(I8="BB",8, IF(I8="BC",7,IF(I8="CC",6, IF(I8="CD",5, IF(I8="DD",4,IF(I8="F",0))))))))</f>
        <v>6</v>
      </c>
      <c r="K8" s="13" t="s">
        <v>99</v>
      </c>
      <c r="L8" s="14">
        <f>IF(K8="AA",10, IF(K8="AB",9, IF(K8="BB",8, IF(K8="BC",7,IF(K8="CC",6, IF(K8="CD",5, IF(K8="DD",4,IF(K8="F",0))))))))</f>
        <v>4</v>
      </c>
      <c r="M8" s="13" t="s">
        <v>99</v>
      </c>
      <c r="N8" s="14">
        <f>IF(M8="AA",10, IF(M8="AB",9, IF(M8="BB",8, IF(M8="BC",7,IF(M8="CC",6, IF(M8="CD",5, IF(M8="DD",4,IF(M8="F",0))))))))</f>
        <v>4</v>
      </c>
      <c r="O8" s="7">
        <f>(D8*8+F8*8+H8*8+J8*6+L8*6+N8*4)</f>
        <v>140</v>
      </c>
      <c r="P8" s="15">
        <f>(O8/40)</f>
        <v>3.5</v>
      </c>
      <c r="Q8" s="19" t="s">
        <v>114</v>
      </c>
    </row>
    <row r="9" spans="1:17" s="20" customFormat="1" ht="28.5" customHeight="1" x14ac:dyDescent="0.25">
      <c r="A9" s="12">
        <v>3</v>
      </c>
      <c r="B9" s="13" t="s">
        <v>74</v>
      </c>
      <c r="C9" s="13" t="s">
        <v>100</v>
      </c>
      <c r="D9" s="14">
        <f>IF(C9="AA",10, IF(C9="AB",9, IF(C9="BB",8, IF(C9="BC",7,IF(C9="CC",6, IF(C9="CD",5, IF(C9="DD",4,IF(C9="F",0))))))))</f>
        <v>0</v>
      </c>
      <c r="E9" s="11" t="s">
        <v>100</v>
      </c>
      <c r="F9" s="14">
        <f>IF(E9="AA",10, IF(E9="AB",9, IF(E9="BB",8, IF(E9="BC",7,IF(E9="CC",6, IF(E9="CD",5, IF(E9="DD",4,IF(E9="F",0))))))))</f>
        <v>0</v>
      </c>
      <c r="G9" s="13" t="s">
        <v>99</v>
      </c>
      <c r="H9" s="14">
        <f>IF(G9="AA",10, IF(G9="AB",9, IF(G9="BB",8, IF(G9="BC",7,IF(G9="CC",6, IF(G9="CD",5, IF(G9="DD",4,IF(G9="F",0))))))))</f>
        <v>4</v>
      </c>
      <c r="I9" s="13" t="s">
        <v>99</v>
      </c>
      <c r="J9" s="14">
        <f>IF(I9="AA",10, IF(I9="AB",9, IF(I9="BB",8, IF(I9="BC",7,IF(I9="CC",6, IF(I9="CD",5, IF(I9="DD",4,IF(I9="F",0))))))))</f>
        <v>4</v>
      </c>
      <c r="K9" s="13" t="s">
        <v>100</v>
      </c>
      <c r="L9" s="14">
        <f>IF(K9="AA",10, IF(K9="AB",9, IF(K9="BB",8, IF(K9="BC",7,IF(K9="CC",6, IF(K9="CD",5, IF(K9="DD",4,IF(K9="F",0))))))))</f>
        <v>0</v>
      </c>
      <c r="M9" s="13" t="s">
        <v>97</v>
      </c>
      <c r="N9" s="14">
        <f>IF(M9="AA",10, IF(M9="AB",9, IF(M9="BB",8, IF(M9="BC",7,IF(M9="CC",6, IF(M9="CD",5, IF(M9="DD",4,IF(M9="F",0))))))))</f>
        <v>5</v>
      </c>
      <c r="O9" s="7">
        <f>(D9*8+F9*8+H9*8+J9*6+L9*6+N9*4)</f>
        <v>76</v>
      </c>
      <c r="P9" s="15">
        <f>(O9/40)</f>
        <v>1.9</v>
      </c>
      <c r="Q9" s="19" t="s">
        <v>115</v>
      </c>
    </row>
    <row r="10" spans="1:17" s="20" customFormat="1" ht="28.5" customHeight="1" x14ac:dyDescent="0.25">
      <c r="A10" s="12">
        <v>4</v>
      </c>
      <c r="B10" s="13" t="s">
        <v>88</v>
      </c>
      <c r="C10" s="11" t="s">
        <v>100</v>
      </c>
      <c r="D10" s="14">
        <f>IF(C10="AA",10, IF(C10="AB",9, IF(C10="BB",8, IF(C10="BC",7,IF(C10="CC",6, IF(C10="CD",5, IF(C10="DD",4,IF(C10="F",0))))))))</f>
        <v>0</v>
      </c>
      <c r="E10" s="13" t="s">
        <v>99</v>
      </c>
      <c r="F10" s="14">
        <f>IF(E10="AA",10, IF(E10="AB",9, IF(E10="BB",8, IF(E10="BC",7,IF(E10="CC",6, IF(E10="CD",5, IF(E10="DD",4,IF(E10="F",0))))))))</f>
        <v>4</v>
      </c>
      <c r="G10" s="13" t="s">
        <v>96</v>
      </c>
      <c r="H10" s="14">
        <f>IF(G10="AA",10, IF(G10="AB",9, IF(G10="BB",8, IF(G10="BC",7,IF(G10="CC",6, IF(G10="CD",5, IF(G10="DD",4,IF(G10="F",0))))))))</f>
        <v>7</v>
      </c>
      <c r="I10" s="13" t="s">
        <v>99</v>
      </c>
      <c r="J10" s="14">
        <f>IF(I10="AA",10, IF(I10="AB",9, IF(I10="BB",8, IF(I10="BC",7,IF(I10="CC",6, IF(I10="CD",5, IF(I10="DD",4,IF(I10="F",0))))))))</f>
        <v>4</v>
      </c>
      <c r="K10" s="13" t="s">
        <v>99</v>
      </c>
      <c r="L10" s="14">
        <f>IF(K10="AA",10, IF(K10="AB",9, IF(K10="BB",8, IF(K10="BC",7,IF(K10="CC",6, IF(K10="CD",5, IF(K10="DD",4,IF(K10="F",0))))))))</f>
        <v>4</v>
      </c>
      <c r="M10" s="13" t="s">
        <v>95</v>
      </c>
      <c r="N10" s="14">
        <f>IF(M10="AA",10, IF(M10="AB",9, IF(M10="BB",8, IF(M10="BC",7,IF(M10="CC",6, IF(M10="CD",5, IF(M10="DD",4,IF(M10="F",0))))))))</f>
        <v>8</v>
      </c>
      <c r="O10" s="7">
        <f>(D10*8+F10*8+H10*8+J10*6+L10*6+N10*4)</f>
        <v>168</v>
      </c>
      <c r="P10" s="15">
        <f>(O10/40)</f>
        <v>4.2</v>
      </c>
      <c r="Q10" s="19" t="s">
        <v>116</v>
      </c>
    </row>
    <row r="13" spans="1:17" ht="15.75" x14ac:dyDescent="0.25">
      <c r="B13" s="35" t="s">
        <v>74</v>
      </c>
      <c r="C13" s="44" t="s">
        <v>133</v>
      </c>
      <c r="D13" s="44"/>
      <c r="E13" s="44"/>
      <c r="F13" s="44"/>
    </row>
    <row r="14" spans="1:17" ht="15.75" x14ac:dyDescent="0.25">
      <c r="B14" s="35" t="s">
        <v>72</v>
      </c>
      <c r="C14" s="44" t="s">
        <v>133</v>
      </c>
      <c r="D14" s="44"/>
      <c r="E14" s="44"/>
      <c r="F14" s="44"/>
    </row>
    <row r="16" spans="1:17" x14ac:dyDescent="0.25">
      <c r="M16" s="8"/>
      <c r="N16" s="8"/>
    </row>
    <row r="26" spans="1:16" x14ac:dyDescent="0.25">
      <c r="A26" s="32" t="s">
        <v>136</v>
      </c>
      <c r="B26" s="32"/>
      <c r="C26" s="32"/>
      <c r="D26" s="32"/>
      <c r="E26" s="32"/>
      <c r="F26" s="32"/>
      <c r="G26" s="32"/>
      <c r="H26" s="32" t="s">
        <v>137</v>
      </c>
      <c r="I26" s="32"/>
      <c r="J26" s="32"/>
      <c r="K26" s="32"/>
      <c r="L26" s="32"/>
      <c r="M26" s="32" t="s">
        <v>138</v>
      </c>
      <c r="N26" s="32"/>
      <c r="O26" s="32"/>
      <c r="P26" s="32" t="s">
        <v>139</v>
      </c>
    </row>
  </sheetData>
  <mergeCells count="20">
    <mergeCell ref="C13:F13"/>
    <mergeCell ref="C14:F14"/>
    <mergeCell ref="N4:P4"/>
    <mergeCell ref="A5:A6"/>
    <mergeCell ref="B5:B6"/>
    <mergeCell ref="C5:D5"/>
    <mergeCell ref="E5:F5"/>
    <mergeCell ref="G5:H5"/>
    <mergeCell ref="I5:J5"/>
    <mergeCell ref="I6:J6"/>
    <mergeCell ref="A2:P2"/>
    <mergeCell ref="A3:P3"/>
    <mergeCell ref="O5:P5"/>
    <mergeCell ref="C6:D6"/>
    <mergeCell ref="E6:F6"/>
    <mergeCell ref="G6:H6"/>
    <mergeCell ref="K5:L5"/>
    <mergeCell ref="M5:N5"/>
    <mergeCell ref="K6:L6"/>
    <mergeCell ref="M6:N6"/>
  </mergeCells>
  <dataValidations count="1">
    <dataValidation type="textLength" operator="greaterThan" showInputMessage="1" showErrorMessage="1" errorTitle="Grade Point" error="Dont Change." promptTitle="Grade Point" prompt="This is Grade Point obtained" sqref="F7:F10 D7:D10 H7:H10 L7:L10 J7:J10 N7:N10">
      <formula1>10</formula1>
    </dataValidation>
  </dataValidations>
  <printOptions horizontalCentered="1"/>
  <pageMargins left="0.82677165354330717" right="0.51181102362204722" top="0.43307086614173229" bottom="0.74803149606299213" header="0.31496062992125984" footer="0.31496062992125984"/>
  <pageSetup paperSize="5" scale="75" orientation="landscape" r:id="rId1"/>
  <headerFooter>
    <oddFooter xml:space="preserve">&amp;C&amp;"-,Bold"&amp;14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23"/>
  <sheetViews>
    <sheetView view="pageBreakPreview" zoomScale="63" zoomScaleNormal="134" zoomScaleSheetLayoutView="63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E18" sqref="E18"/>
    </sheetView>
  </sheetViews>
  <sheetFormatPr defaultRowHeight="15" x14ac:dyDescent="0.25"/>
  <cols>
    <col min="2" max="2" width="21.5703125" customWidth="1"/>
    <col min="3" max="3" width="10.5703125" customWidth="1"/>
    <col min="4" max="4" width="12.28515625" customWidth="1"/>
    <col min="5" max="5" width="10.5703125" customWidth="1"/>
    <col min="6" max="6" width="12" customWidth="1"/>
    <col min="7" max="7" width="10.5703125" customWidth="1"/>
    <col min="8" max="8" width="13.140625" customWidth="1"/>
    <col min="9" max="9" width="10.5703125" customWidth="1"/>
    <col min="10" max="10" width="12" customWidth="1"/>
    <col min="11" max="11" width="10.5703125" customWidth="1"/>
    <col min="12" max="12" width="11.42578125" customWidth="1"/>
    <col min="13" max="13" width="10.5703125" customWidth="1"/>
    <col min="14" max="14" width="12.28515625" customWidth="1"/>
    <col min="15" max="15" width="10.5703125" customWidth="1"/>
    <col min="16" max="16" width="12.28515625" customWidth="1"/>
    <col min="17" max="17" width="12.7109375" customWidth="1"/>
    <col min="18" max="18" width="17.140625" customWidth="1"/>
    <col min="19" max="19" width="44.7109375" customWidth="1"/>
  </cols>
  <sheetData>
    <row r="2" spans="1:19" s="8" customFormat="1" ht="27.75" x14ac:dyDescent="0.2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8" customFormat="1" ht="27" customHeight="1" x14ac:dyDescent="0.25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3.25" x14ac:dyDescent="0.35">
      <c r="C4" t="s">
        <v>57</v>
      </c>
      <c r="O4" s="40" t="s">
        <v>126</v>
      </c>
      <c r="P4" s="40"/>
      <c r="Q4" s="40"/>
    </row>
    <row r="5" spans="1:19" ht="36.75" customHeight="1" x14ac:dyDescent="0.25">
      <c r="A5" s="49" t="s">
        <v>0</v>
      </c>
      <c r="B5" s="49" t="s">
        <v>1</v>
      </c>
      <c r="C5" s="49" t="s">
        <v>71</v>
      </c>
      <c r="D5" s="49"/>
      <c r="E5" s="49" t="s">
        <v>23</v>
      </c>
      <c r="F5" s="49"/>
      <c r="G5" s="49" t="s">
        <v>26</v>
      </c>
      <c r="H5" s="49"/>
      <c r="I5" s="49" t="s">
        <v>27</v>
      </c>
      <c r="J5" s="49"/>
      <c r="K5" s="49" t="s">
        <v>29</v>
      </c>
      <c r="L5" s="49"/>
      <c r="M5" s="49" t="s">
        <v>31</v>
      </c>
      <c r="N5" s="49"/>
      <c r="O5" s="49" t="s">
        <v>33</v>
      </c>
      <c r="P5" s="49"/>
      <c r="Q5" s="37" t="s">
        <v>58</v>
      </c>
      <c r="R5" s="37"/>
    </row>
    <row r="6" spans="1:19" ht="36.75" customHeight="1" x14ac:dyDescent="0.25">
      <c r="A6" s="49"/>
      <c r="B6" s="49"/>
      <c r="C6" s="48" t="s">
        <v>4</v>
      </c>
      <c r="D6" s="48"/>
      <c r="E6" s="48" t="s">
        <v>24</v>
      </c>
      <c r="F6" s="48"/>
      <c r="G6" s="48" t="s">
        <v>25</v>
      </c>
      <c r="H6" s="48"/>
      <c r="I6" s="48" t="s">
        <v>28</v>
      </c>
      <c r="J6" s="48"/>
      <c r="K6" s="48" t="s">
        <v>30</v>
      </c>
      <c r="L6" s="48"/>
      <c r="M6" s="48" t="s">
        <v>32</v>
      </c>
      <c r="N6" s="48"/>
      <c r="O6" s="48" t="s">
        <v>34</v>
      </c>
      <c r="P6" s="48"/>
      <c r="Q6" s="6" t="s">
        <v>6</v>
      </c>
      <c r="R6" s="7" t="s">
        <v>2</v>
      </c>
    </row>
    <row r="7" spans="1:19" s="21" customFormat="1" ht="33.75" customHeight="1" x14ac:dyDescent="0.25">
      <c r="A7" s="12">
        <v>1</v>
      </c>
      <c r="B7" s="17" t="s">
        <v>75</v>
      </c>
      <c r="C7" s="11" t="s">
        <v>99</v>
      </c>
      <c r="D7" s="14">
        <f>IF(C7="AA",10, IF(C7="AB",9, IF(C7="BB",8, IF(C7="BC",7,IF(C7="CC",6, IF(C7="CD",5, IF(C7="DD",4,IF(C7="F",0))))))))</f>
        <v>4</v>
      </c>
      <c r="E7" s="13" t="s">
        <v>100</v>
      </c>
      <c r="F7" s="14">
        <f>IF(E7="AA",10, IF(E7="AB",9, IF(E7="BB",8, IF(E7="BC",7,IF(E7="CC",6, IF(E7="CD",5, IF(E7="DD",4,IF(E7="F",0))))))))</f>
        <v>0</v>
      </c>
      <c r="G7" s="13" t="s">
        <v>99</v>
      </c>
      <c r="H7" s="14">
        <f>IF(G7="AA",10, IF(G7="AB",9, IF(G7="BB",8, IF(G7="BC",7,IF(G7="CC",6, IF(G7="CD",5, IF(G7="DD",4,IF(G7="F",0))))))))</f>
        <v>4</v>
      </c>
      <c r="I7" s="13" t="s">
        <v>100</v>
      </c>
      <c r="J7" s="14">
        <f>IF(I7="AA",10, IF(I7="AB",9, IF(I7="BB",8, IF(I7="BC",7,IF(I7="CC",6, IF(I7="CD",5, IF(I7="DD",4,IF(I7="F",0))))))))</f>
        <v>0</v>
      </c>
      <c r="K7" s="13" t="s">
        <v>98</v>
      </c>
      <c r="L7" s="14">
        <f>IF(K7="AA",10, IF(K7="AB",9, IF(K7="BB",8, IF(K7="BC",7,IF(K7="CC",6, IF(K7="CD",5, IF(K7="DD",4,IF(K7="F",0))))))))</f>
        <v>6</v>
      </c>
      <c r="M7" s="13" t="s">
        <v>93</v>
      </c>
      <c r="N7" s="14">
        <f>IF(M7="AA",10, IF(M7="AB",9, IF(M7="BB",8, IF(M7="BC",7,IF(M7="CC",6, IF(M7="CD",5, IF(M7="DD",4,IF(M7="F",0))))))))</f>
        <v>9</v>
      </c>
      <c r="O7" s="13" t="s">
        <v>95</v>
      </c>
      <c r="P7" s="14">
        <f>IF(O7="AA",10, IF(O7="AB",9, IF(O7="BB",8, IF(O7="BC",7,IF(O7="CC",6, IF(O7="CD",5, IF(O7="DD",4,IF(O7="F",0))))))))</f>
        <v>8</v>
      </c>
      <c r="Q7" s="7">
        <f>(D7*8+F7*8+H7*6+J7*8+L7*6+N7*2+P7*2)</f>
        <v>126</v>
      </c>
      <c r="R7" s="15">
        <f>(Q7/40)</f>
        <v>3.15</v>
      </c>
      <c r="S7" s="19" t="s">
        <v>110</v>
      </c>
    </row>
    <row r="8" spans="1:19" s="21" customFormat="1" ht="33.75" customHeight="1" x14ac:dyDescent="0.25">
      <c r="A8" s="12">
        <v>2</v>
      </c>
      <c r="B8" s="13" t="s">
        <v>76</v>
      </c>
      <c r="C8" s="13" t="s">
        <v>100</v>
      </c>
      <c r="D8" s="14">
        <f>IF(C8="AA",10, IF(C8="AB",9, IF(C8="BB",8, IF(C8="BC",7,IF(C8="CC",6, IF(C8="CD",5, IF(C8="DD",4,IF(C8="F",0))))))))</f>
        <v>0</v>
      </c>
      <c r="E8" s="13" t="s">
        <v>100</v>
      </c>
      <c r="F8" s="14">
        <f>IF(E8="AA",10, IF(E8="AB",9, IF(E8="BB",8, IF(E8="BC",7,IF(E8="CC",6, IF(E8="CD",5, IF(E8="DD",4,IF(E8="F",0))))))))</f>
        <v>0</v>
      </c>
      <c r="G8" s="13" t="s">
        <v>100</v>
      </c>
      <c r="H8" s="14">
        <f>IF(G8="AA",10, IF(G8="AB",9, IF(G8="BB",8, IF(G8="BC",7,IF(G8="CC",6, IF(G8="CD",5, IF(G8="DD",4,IF(G8="F",0))))))))</f>
        <v>0</v>
      </c>
      <c r="I8" s="11" t="s">
        <v>99</v>
      </c>
      <c r="J8" s="14">
        <f>IF(I8="AA",10, IF(I8="AB",9, IF(I8="BB",8, IF(I8="BC",7,IF(I8="CC",6, IF(I8="CD",5, IF(I8="DD",4,IF(I8="F",0))))))))</f>
        <v>4</v>
      </c>
      <c r="K8" s="13" t="s">
        <v>99</v>
      </c>
      <c r="L8" s="14">
        <f>IF(K8="AA",10, IF(K8="AB",9, IF(K8="BB",8, IF(K8="BC",7,IF(K8="CC",6, IF(K8="CD",5, IF(K8="DD",4,IF(K8="F",0))))))))</f>
        <v>4</v>
      </c>
      <c r="M8" s="13" t="s">
        <v>95</v>
      </c>
      <c r="N8" s="14">
        <f>IF(M8="AA",10, IF(M8="AB",9, IF(M8="BB",8, IF(M8="BC",7,IF(M8="CC",6, IF(M8="CD",5, IF(M8="DD",4,IF(M8="F",0))))))))</f>
        <v>8</v>
      </c>
      <c r="O8" s="13" t="s">
        <v>95</v>
      </c>
      <c r="P8" s="14">
        <f>IF(O8="AA",10, IF(O8="AB",9, IF(O8="BB",8, IF(O8="BC",7,IF(O8="CC",6, IF(O8="CD",5, IF(O8="DD",4,IF(O8="F",0))))))))</f>
        <v>8</v>
      </c>
      <c r="Q8" s="7">
        <f>(D8*8+F8*8+H8*6+J8*8+L8*6+N8*2+P8*2)</f>
        <v>88</v>
      </c>
      <c r="R8" s="15">
        <f>(Q8/40)</f>
        <v>2.2000000000000002</v>
      </c>
      <c r="S8" s="19" t="s">
        <v>111</v>
      </c>
    </row>
    <row r="9" spans="1:19" s="21" customFormat="1" ht="33.75" customHeight="1" x14ac:dyDescent="0.25">
      <c r="A9" s="12">
        <v>4</v>
      </c>
      <c r="B9" s="13" t="s">
        <v>89</v>
      </c>
      <c r="C9" s="13" t="s">
        <v>99</v>
      </c>
      <c r="D9" s="14">
        <f>IF(C9="AA",10, IF(C9="AB",9, IF(C9="BB",8, IF(C9="BC",7,IF(C9="CC",6, IF(C9="CD",5, IF(C9="DD",4,IF(C9="F",0))))))))</f>
        <v>4</v>
      </c>
      <c r="E9" s="13" t="s">
        <v>99</v>
      </c>
      <c r="F9" s="14">
        <f>IF(E9="AA",10, IF(E9="AB",9, IF(E9="BB",8, IF(E9="BC",7,IF(E9="CC",6, IF(E9="CD",5, IF(E9="DD",4,IF(E9="F",0))))))))</f>
        <v>4</v>
      </c>
      <c r="G9" s="13" t="s">
        <v>100</v>
      </c>
      <c r="H9" s="14">
        <f>IF(G9="AA",10, IF(G9="AB",9, IF(G9="BB",8, IF(G9="BC",7,IF(G9="CC",6, IF(G9="CD",5, IF(G9="DD",4,IF(G9="F",0))))))))</f>
        <v>0</v>
      </c>
      <c r="I9" s="25" t="s">
        <v>100</v>
      </c>
      <c r="J9" s="14">
        <f>IF(I9="AA",10, IF(I9="AB",9, IF(I9="BB",8, IF(I9="BC",7,IF(I9="CC",6, IF(I9="CD",5, IF(I9="DD",4,IF(I9="F",0))))))))</f>
        <v>0</v>
      </c>
      <c r="K9" s="13" t="s">
        <v>97</v>
      </c>
      <c r="L9" s="14">
        <f>IF(K9="AA",10, IF(K9="AB",9, IF(K9="BB",8, IF(K9="BC",7,IF(K9="CC",6, IF(K9="CD",5, IF(K9="DD",4,IF(K9="F",0))))))))</f>
        <v>5</v>
      </c>
      <c r="M9" s="13" t="s">
        <v>95</v>
      </c>
      <c r="N9" s="14">
        <f>IF(M9="AA",10, IF(M9="AB",9, IF(M9="BB",8, IF(M9="BC",7,IF(M9="CC",6, IF(M9="CD",5, IF(M9="DD",4,IF(M9="F",0))))))))</f>
        <v>8</v>
      </c>
      <c r="O9" s="13" t="s">
        <v>98</v>
      </c>
      <c r="P9" s="14">
        <f>IF(O9="AA",10, IF(O9="AB",9, IF(O9="BB",8, IF(O9="BC",7,IF(O9="CC",6, IF(O9="CD",5, IF(O9="DD",4,IF(O9="F",0))))))))</f>
        <v>6</v>
      </c>
      <c r="Q9" s="7">
        <f>(D9*8+F9*8+H9*6+J9*8+L9*6+N9*2+P9*2)</f>
        <v>122</v>
      </c>
      <c r="R9" s="15">
        <f>(Q9/40)</f>
        <v>3.05</v>
      </c>
      <c r="S9" s="19" t="s">
        <v>112</v>
      </c>
    </row>
    <row r="12" spans="1:19" ht="15.75" x14ac:dyDescent="0.25">
      <c r="B12" s="28" t="s">
        <v>89</v>
      </c>
      <c r="C12" s="44" t="s">
        <v>133</v>
      </c>
      <c r="D12" s="44"/>
      <c r="E12" s="44"/>
      <c r="F12" s="44"/>
    </row>
    <row r="23" spans="1:18" s="34" customFormat="1" ht="15.75" x14ac:dyDescent="0.25">
      <c r="A23" s="33" t="s">
        <v>136</v>
      </c>
      <c r="B23" s="33"/>
      <c r="C23" s="33"/>
      <c r="D23" s="33"/>
      <c r="E23" s="33"/>
      <c r="F23" s="33"/>
      <c r="G23" s="33"/>
      <c r="H23" s="33" t="s">
        <v>137</v>
      </c>
      <c r="I23" s="33"/>
      <c r="J23" s="33"/>
      <c r="K23" s="33"/>
      <c r="L23" s="33"/>
      <c r="M23" s="33" t="s">
        <v>138</v>
      </c>
      <c r="N23" s="33"/>
      <c r="O23" s="33"/>
      <c r="R23" s="33" t="s">
        <v>139</v>
      </c>
    </row>
  </sheetData>
  <mergeCells count="21">
    <mergeCell ref="M5:N5"/>
    <mergeCell ref="K5:L5"/>
    <mergeCell ref="E5:F5"/>
    <mergeCell ref="A5:A6"/>
    <mergeCell ref="G6:H6"/>
    <mergeCell ref="C12:F12"/>
    <mergeCell ref="O4:Q4"/>
    <mergeCell ref="O5:P5"/>
    <mergeCell ref="I6:J6"/>
    <mergeCell ref="I5:J5"/>
    <mergeCell ref="M6:N6"/>
    <mergeCell ref="K6:L6"/>
    <mergeCell ref="C5:D5"/>
    <mergeCell ref="B5:B6"/>
    <mergeCell ref="G5:H5"/>
    <mergeCell ref="A2:R2"/>
    <mergeCell ref="A3:R3"/>
    <mergeCell ref="O6:P6"/>
    <mergeCell ref="Q5:R5"/>
    <mergeCell ref="C6:D6"/>
    <mergeCell ref="E6:F6"/>
  </mergeCells>
  <dataValidations count="1">
    <dataValidation type="textLength" operator="greaterThan" showInputMessage="1" showErrorMessage="1" errorTitle="Grade Point" error="Dont Change." promptTitle="Grade Point" prompt="This is Grade Point obtained" sqref="F7:F9 P7:P9 N7:N9 H7:H9 D7:D9 J7:J9 L7:L9">
      <formula1>10</formula1>
    </dataValidation>
  </dataValidations>
  <printOptions horizontalCentered="1"/>
  <pageMargins left="0.82677165354330717" right="0.47244094488188981" top="0.39370078740157483" bottom="0.55118110236220474" header="0.31496062992125984" footer="0.31496062992125984"/>
  <pageSetup paperSize="5" scale="65" orientation="landscape" r:id="rId1"/>
  <colBreaks count="1" manualBreakCount="1">
    <brk id="18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3"/>
  <sheetViews>
    <sheetView view="pageBreakPreview" zoomScale="63" zoomScaleNormal="55" zoomScaleSheetLayoutView="63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K18" sqref="K18"/>
    </sheetView>
  </sheetViews>
  <sheetFormatPr defaultRowHeight="15" x14ac:dyDescent="0.25"/>
  <cols>
    <col min="2" max="2" width="21.5703125" customWidth="1"/>
    <col min="3" max="14" width="10.5703125" customWidth="1"/>
    <col min="15" max="15" width="13.28515625" customWidth="1"/>
    <col min="16" max="16" width="18" customWidth="1"/>
    <col min="17" max="17" width="38.85546875" customWidth="1"/>
  </cols>
  <sheetData>
    <row r="1" spans="1:17" ht="11.25" customHeight="1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3"/>
      <c r="P1" s="3"/>
    </row>
    <row r="2" spans="1:17" s="8" customFormat="1" ht="27.75" x14ac:dyDescent="0.2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7" s="8" customFormat="1" ht="23.25" x14ac:dyDescent="0.25">
      <c r="A3" s="43" t="s">
        <v>130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23.25" x14ac:dyDescent="0.35">
      <c r="D4" s="3"/>
      <c r="E4" s="3"/>
      <c r="F4" s="3"/>
      <c r="G4" s="3"/>
      <c r="H4" s="3"/>
      <c r="I4" s="3"/>
      <c r="J4" s="3"/>
      <c r="K4" s="3"/>
      <c r="L4" s="3"/>
      <c r="M4" s="40" t="s">
        <v>126</v>
      </c>
      <c r="N4" s="52"/>
      <c r="O4" s="52"/>
      <c r="P4" s="3"/>
    </row>
    <row r="5" spans="1:17" ht="34.5" customHeight="1" x14ac:dyDescent="0.25">
      <c r="A5" s="36" t="s">
        <v>0</v>
      </c>
      <c r="B5" s="36" t="s">
        <v>1</v>
      </c>
      <c r="C5" s="36" t="s">
        <v>71</v>
      </c>
      <c r="D5" s="36"/>
      <c r="E5" s="36" t="s">
        <v>35</v>
      </c>
      <c r="F5" s="36"/>
      <c r="G5" s="36" t="s">
        <v>36</v>
      </c>
      <c r="H5" s="36"/>
      <c r="I5" s="36" t="s">
        <v>37</v>
      </c>
      <c r="J5" s="36"/>
      <c r="K5" s="36" t="s">
        <v>38</v>
      </c>
      <c r="L5" s="36"/>
      <c r="M5" s="36" t="s">
        <v>39</v>
      </c>
      <c r="N5" s="36"/>
      <c r="O5" s="37" t="s">
        <v>58</v>
      </c>
      <c r="P5" s="37"/>
    </row>
    <row r="6" spans="1:17" ht="34.5" customHeight="1" x14ac:dyDescent="0.25">
      <c r="A6" s="36"/>
      <c r="B6" s="36"/>
      <c r="C6" s="38" t="s">
        <v>4</v>
      </c>
      <c r="D6" s="38"/>
      <c r="E6" s="38" t="s">
        <v>59</v>
      </c>
      <c r="F6" s="38"/>
      <c r="G6" s="38" t="s">
        <v>40</v>
      </c>
      <c r="H6" s="38"/>
      <c r="I6" s="38" t="s">
        <v>60</v>
      </c>
      <c r="J6" s="38"/>
      <c r="K6" s="38" t="s">
        <v>77</v>
      </c>
      <c r="L6" s="38"/>
      <c r="M6" s="38" t="s">
        <v>78</v>
      </c>
      <c r="N6" s="38"/>
      <c r="O6" s="6" t="s">
        <v>6</v>
      </c>
      <c r="P6" s="7" t="s">
        <v>2</v>
      </c>
    </row>
    <row r="7" spans="1:17" s="21" customFormat="1" ht="29.25" customHeight="1" x14ac:dyDescent="0.25">
      <c r="A7" s="13">
        <v>1</v>
      </c>
      <c r="B7" s="13" t="s">
        <v>101</v>
      </c>
      <c r="C7" s="13" t="s">
        <v>99</v>
      </c>
      <c r="D7" s="14">
        <f t="shared" ref="D7:N7" si="0">IF(C7="AA",10, IF(C7="AB",9, IF(C7="BB",8, IF(C7="BC",7,IF(C7="CC",6, IF(C7="CD",5, IF(C7="DD",4,IF(C7="F",0))))))))</f>
        <v>4</v>
      </c>
      <c r="E7" s="11" t="s">
        <v>99</v>
      </c>
      <c r="F7" s="14">
        <f t="shared" si="0"/>
        <v>4</v>
      </c>
      <c r="G7" s="13" t="s">
        <v>99</v>
      </c>
      <c r="H7" s="14">
        <f t="shared" si="0"/>
        <v>4</v>
      </c>
      <c r="I7" s="13" t="s">
        <v>97</v>
      </c>
      <c r="J7" s="14">
        <f t="shared" si="0"/>
        <v>5</v>
      </c>
      <c r="K7" s="13" t="s">
        <v>99</v>
      </c>
      <c r="L7" s="14">
        <f t="shared" si="0"/>
        <v>4</v>
      </c>
      <c r="M7" s="13" t="s">
        <v>95</v>
      </c>
      <c r="N7" s="14">
        <f t="shared" si="0"/>
        <v>8</v>
      </c>
      <c r="O7" s="7">
        <f>(D7*8+F7*8+H7*8+J7*8+L7*6+N7*2)</f>
        <v>176</v>
      </c>
      <c r="P7" s="15">
        <f>(O7/40)</f>
        <v>4.4000000000000004</v>
      </c>
      <c r="Q7" s="19" t="s">
        <v>107</v>
      </c>
    </row>
    <row r="8" spans="1:17" s="21" customFormat="1" ht="29.25" customHeight="1" x14ac:dyDescent="0.25">
      <c r="A8" s="13">
        <v>2</v>
      </c>
      <c r="B8" s="13" t="s">
        <v>102</v>
      </c>
      <c r="C8" s="13" t="s">
        <v>100</v>
      </c>
      <c r="D8" s="14">
        <f>IF(C8="AA",10, IF(C8="AB",9, IF(C8="BB",8, IF(C8="BC",7,IF(C8="CC",6, IF(C8="CD",5, IF(C8="DD",4,IF(C8="F",0))))))))</f>
        <v>0</v>
      </c>
      <c r="E8" s="13" t="s">
        <v>100</v>
      </c>
      <c r="F8" s="14">
        <f>IF(E8="AA",10, IF(E8="AB",9, IF(E8="BB",8, IF(E8="BC",7,IF(E8="CC",6, IF(E8="CD",5, IF(E8="DD",4,IF(E8="F",0))))))))</f>
        <v>0</v>
      </c>
      <c r="G8" s="11" t="s">
        <v>100</v>
      </c>
      <c r="H8" s="14">
        <f>IF(G8="AA",10, IF(G8="AB",9, IF(G8="BB",8, IF(G8="BC",7,IF(G8="CC",6, IF(G8="CD",5, IF(G8="DD",4,IF(G8="F",0))))))))</f>
        <v>0</v>
      </c>
      <c r="I8" s="13" t="s">
        <v>100</v>
      </c>
      <c r="J8" s="14">
        <f>IF(I8="AA",10, IF(I8="AB",9, IF(I8="BB",8, IF(I8="BC",7,IF(I8="CC",6, IF(I8="CD",5, IF(I8="DD",4,IF(I8="F",0))))))))</f>
        <v>0</v>
      </c>
      <c r="K8" s="13" t="s">
        <v>99</v>
      </c>
      <c r="L8" s="14">
        <f>IF(K8="AA",10, IF(K8="AB",9, IF(K8="BB",8, IF(K8="BC",7,IF(K8="CC",6, IF(K8="CD",5, IF(K8="DD",4,IF(K8="F",0))))))))</f>
        <v>4</v>
      </c>
      <c r="M8" s="13" t="s">
        <v>96</v>
      </c>
      <c r="N8" s="14">
        <f>IF(M8="AA",10, IF(M8="AB",9, IF(M8="BB",8, IF(M8="BC",7,IF(M8="CC",6, IF(M8="CD",5, IF(M8="DD",4,IF(M8="F",0))))))))</f>
        <v>7</v>
      </c>
      <c r="O8" s="7">
        <f>(D8*8+F8*8+H8*8+J8*8+L8*6+N8*2)</f>
        <v>38</v>
      </c>
      <c r="P8" s="15">
        <f>(O8/40)</f>
        <v>0.95</v>
      </c>
      <c r="Q8" s="19" t="s">
        <v>108</v>
      </c>
    </row>
    <row r="9" spans="1:17" s="21" customFormat="1" ht="29.25" customHeight="1" x14ac:dyDescent="0.25">
      <c r="A9" s="13">
        <v>3</v>
      </c>
      <c r="B9" s="13" t="s">
        <v>79</v>
      </c>
      <c r="C9" s="13" t="s">
        <v>99</v>
      </c>
      <c r="D9" s="14">
        <f>IF(C9="AA",10, IF(C9="AB",9, IF(C9="BB",8, IF(C9="BC",7,IF(C9="CC",6, IF(C9="CD",5, IF(C9="DD",4,IF(C9="F",0))))))))</f>
        <v>4</v>
      </c>
      <c r="E9" s="11" t="s">
        <v>100</v>
      </c>
      <c r="F9" s="14">
        <f>IF(E9="AA",10, IF(E9="AB",9, IF(E9="BB",8, IF(E9="BC",7,IF(E9="CC",6, IF(E9="CD",5, IF(E9="DD",4,IF(E9="F",0))))))))</f>
        <v>0</v>
      </c>
      <c r="G9" s="13" t="s">
        <v>97</v>
      </c>
      <c r="H9" s="14">
        <f>IF(G9="AA",10, IF(G9="AB",9, IF(G9="BB",8, IF(G9="BC",7,IF(G9="CC",6, IF(G9="CD",5, IF(G9="DD",4,IF(G9="F",0))))))))</f>
        <v>5</v>
      </c>
      <c r="I9" s="13" t="s">
        <v>98</v>
      </c>
      <c r="J9" s="14">
        <f>IF(I9="AA",10, IF(I9="AB",9, IF(I9="BB",8, IF(I9="BC",7,IF(I9="CC",6, IF(I9="CD",5, IF(I9="DD",4,IF(I9="F",0))))))))</f>
        <v>6</v>
      </c>
      <c r="K9" s="13" t="s">
        <v>97</v>
      </c>
      <c r="L9" s="14">
        <f>IF(K9="AA",10, IF(K9="AB",9, IF(K9="BB",8, IF(K9="BC",7,IF(K9="CC",6, IF(K9="CD",5, IF(K9="DD",4,IF(K9="F",0))))))))</f>
        <v>5</v>
      </c>
      <c r="M9" s="13" t="s">
        <v>96</v>
      </c>
      <c r="N9" s="14">
        <f>IF(M9="AA",10, IF(M9="AB",9, IF(M9="BB",8, IF(M9="BC",7,IF(M9="CC",6, IF(M9="CD",5, IF(M9="DD",4,IF(M9="F",0))))))))</f>
        <v>7</v>
      </c>
      <c r="O9" s="7">
        <f>(D9*8+F9*8+H9*8+J9*8+L9*6+N9*2)</f>
        <v>164</v>
      </c>
      <c r="P9" s="15">
        <f>(O9/40)</f>
        <v>4.0999999999999996</v>
      </c>
      <c r="Q9" s="19" t="s">
        <v>109</v>
      </c>
    </row>
    <row r="11" spans="1:17" ht="15.75" x14ac:dyDescent="0.25">
      <c r="A11" s="8"/>
      <c r="B11" s="51"/>
      <c r="C11" s="51"/>
      <c r="D11" s="51"/>
      <c r="E11" s="51"/>
      <c r="F11" s="51"/>
      <c r="G11" s="51"/>
      <c r="H11" s="51"/>
    </row>
    <row r="12" spans="1:17" x14ac:dyDescent="0.25">
      <c r="C12" s="4"/>
      <c r="D12" s="4"/>
    </row>
    <row r="23" spans="1:16" s="34" customFormat="1" ht="15.75" x14ac:dyDescent="0.25">
      <c r="A23" s="33" t="s">
        <v>136</v>
      </c>
      <c r="B23" s="33"/>
      <c r="C23" s="33"/>
      <c r="D23" s="33"/>
      <c r="E23" s="33"/>
      <c r="F23" s="33"/>
      <c r="G23" s="33"/>
      <c r="H23" s="33" t="s">
        <v>137</v>
      </c>
      <c r="I23" s="33"/>
      <c r="J23" s="33"/>
      <c r="K23" s="33"/>
      <c r="L23" s="33"/>
      <c r="M23" s="33" t="s">
        <v>138</v>
      </c>
      <c r="N23" s="33"/>
      <c r="O23" s="33"/>
      <c r="P23" s="33" t="s">
        <v>139</v>
      </c>
    </row>
  </sheetData>
  <mergeCells count="19">
    <mergeCell ref="B11:H11"/>
    <mergeCell ref="A5:A6"/>
    <mergeCell ref="M4:O4"/>
    <mergeCell ref="M5:N5"/>
    <mergeCell ref="B5:B6"/>
    <mergeCell ref="C5:D5"/>
    <mergeCell ref="E5:F5"/>
    <mergeCell ref="G5:H5"/>
    <mergeCell ref="I5:J5"/>
    <mergeCell ref="K5:L5"/>
    <mergeCell ref="A3:P3"/>
    <mergeCell ref="A2:P2"/>
    <mergeCell ref="O5:P5"/>
    <mergeCell ref="C6:D6"/>
    <mergeCell ref="E6:F6"/>
    <mergeCell ref="G6:H6"/>
    <mergeCell ref="I6:J6"/>
    <mergeCell ref="K6:L6"/>
    <mergeCell ref="M6:N6"/>
  </mergeCells>
  <dataValidations count="1">
    <dataValidation type="textLength" operator="greaterThan" showInputMessage="1" showErrorMessage="1" errorTitle="Grade Point" error="Dont Change." promptTitle="Grade Point" prompt="This is Grade Point obtained" sqref="L7:L9 H7:H9 D7:D9 J7:J9 N7:N9 F7:F9">
      <formula1>10</formula1>
    </dataValidation>
  </dataValidations>
  <printOptions horizontalCentered="1"/>
  <pageMargins left="0.86614173228346458" right="0.47244094488188981" top="0.3937007874015748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23"/>
  <sheetViews>
    <sheetView view="pageBreakPreview" zoomScale="61" zoomScaleNormal="134" zoomScaleSheetLayoutView="61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H32" sqref="H32"/>
    </sheetView>
  </sheetViews>
  <sheetFormatPr defaultRowHeight="15" x14ac:dyDescent="0.25"/>
  <cols>
    <col min="1" max="1" width="8.140625" customWidth="1"/>
    <col min="2" max="2" width="21.5703125" customWidth="1"/>
    <col min="3" max="3" width="10.85546875" customWidth="1"/>
    <col min="4" max="4" width="13" customWidth="1"/>
    <col min="5" max="5" width="11.140625" customWidth="1"/>
    <col min="6" max="6" width="12.7109375" customWidth="1"/>
    <col min="7" max="7" width="10.85546875" customWidth="1"/>
    <col min="8" max="8" width="12.42578125" customWidth="1"/>
    <col min="9" max="9" width="10.85546875" customWidth="1"/>
    <col min="10" max="10" width="13.42578125" customWidth="1"/>
    <col min="11" max="11" width="10.85546875" customWidth="1"/>
    <col min="12" max="12" width="12.7109375" customWidth="1"/>
    <col min="13" max="13" width="10.85546875" customWidth="1"/>
    <col min="14" max="14" width="11.5703125" customWidth="1"/>
    <col min="15" max="15" width="10.85546875" customWidth="1"/>
    <col min="16" max="16" width="11.85546875" customWidth="1"/>
    <col min="17" max="18" width="13.28515625" customWidth="1"/>
    <col min="19" max="19" width="37.5703125" customWidth="1"/>
  </cols>
  <sheetData>
    <row r="2" spans="1:19" s="8" customFormat="1" ht="27.6" customHeight="1" x14ac:dyDescent="0.2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8" customFormat="1" ht="23.25" x14ac:dyDescent="0.25">
      <c r="A3" s="43" t="s">
        <v>131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 ht="23.25" x14ac:dyDescent="0.35">
      <c r="O4" s="40" t="s">
        <v>126</v>
      </c>
      <c r="P4" s="40"/>
      <c r="Q4" s="40"/>
    </row>
    <row r="5" spans="1:19" ht="39.75" customHeight="1" x14ac:dyDescent="0.25">
      <c r="A5" s="46" t="s">
        <v>0</v>
      </c>
      <c r="B5" s="46" t="s">
        <v>1</v>
      </c>
      <c r="C5" s="36" t="s">
        <v>61</v>
      </c>
      <c r="D5" s="36"/>
      <c r="E5" s="36" t="s">
        <v>41</v>
      </c>
      <c r="F5" s="36"/>
      <c r="G5" s="36" t="s">
        <v>36</v>
      </c>
      <c r="H5" s="36"/>
      <c r="I5" s="36" t="s">
        <v>42</v>
      </c>
      <c r="J5" s="36"/>
      <c r="K5" s="36" t="s">
        <v>43</v>
      </c>
      <c r="L5" s="36"/>
      <c r="M5" s="36" t="s">
        <v>44</v>
      </c>
      <c r="N5" s="36"/>
      <c r="O5" s="36" t="s">
        <v>45</v>
      </c>
      <c r="P5" s="36"/>
      <c r="Q5" s="37" t="s">
        <v>58</v>
      </c>
      <c r="R5" s="37"/>
    </row>
    <row r="6" spans="1:19" ht="34.5" customHeight="1" x14ac:dyDescent="0.25">
      <c r="A6" s="47"/>
      <c r="B6" s="47"/>
      <c r="C6" s="38" t="s">
        <v>4</v>
      </c>
      <c r="D6" s="38"/>
      <c r="E6" s="38" t="s">
        <v>53</v>
      </c>
      <c r="F6" s="38"/>
      <c r="G6" s="38" t="s">
        <v>40</v>
      </c>
      <c r="H6" s="38"/>
      <c r="I6" s="38" t="s">
        <v>54</v>
      </c>
      <c r="J6" s="38"/>
      <c r="K6" s="38" t="s">
        <v>62</v>
      </c>
      <c r="L6" s="38"/>
      <c r="M6" s="38" t="s">
        <v>55</v>
      </c>
      <c r="N6" s="38"/>
      <c r="O6" s="38" t="s">
        <v>56</v>
      </c>
      <c r="P6" s="38"/>
      <c r="Q6" s="6" t="s">
        <v>6</v>
      </c>
      <c r="R6" s="7" t="s">
        <v>2</v>
      </c>
    </row>
    <row r="7" spans="1:19" s="23" customFormat="1" ht="33" customHeight="1" x14ac:dyDescent="0.25">
      <c r="A7" s="13">
        <v>1</v>
      </c>
      <c r="B7" s="18" t="s">
        <v>80</v>
      </c>
      <c r="C7" s="13" t="s">
        <v>99</v>
      </c>
      <c r="D7" s="14">
        <f>IF(C7="AA",10, IF(C7="AB",9, IF(C7="BB",8, IF(C7="BC",7,IF(C7="CC",6, IF(C7="CD",5, IF(C7="DD",4,IF(C7="F",0))))))))</f>
        <v>4</v>
      </c>
      <c r="E7" s="13" t="s">
        <v>100</v>
      </c>
      <c r="F7" s="14">
        <f>IF(E7="AA",10, IF(E7="AB",9, IF(E7="BB",8, IF(E7="BC",7,IF(E7="CC",6, IF(E7="CD",5, IF(E7="DD",4,IF(E7="F",0))))))))</f>
        <v>0</v>
      </c>
      <c r="G7" s="11" t="s">
        <v>100</v>
      </c>
      <c r="H7" s="14">
        <f>IF(G7="AA",10, IF(G7="AB",9, IF(G7="BB",8, IF(G7="BC",7,IF(G7="CC",6, IF(G7="CD",5, IF(G7="DD",4,IF(G7="F",0))))))))</f>
        <v>0</v>
      </c>
      <c r="I7" s="11" t="s">
        <v>100</v>
      </c>
      <c r="J7" s="14">
        <f>IF(I7="AA",10, IF(I7="AB",9, IF(I7="BB",8, IF(I7="BC",7,IF(I7="CC",6, IF(I7="CD",5, IF(I7="DD",4,IF(I7="F",0))))))))</f>
        <v>0</v>
      </c>
      <c r="K7" s="13" t="s">
        <v>99</v>
      </c>
      <c r="L7" s="14">
        <f>IF(K7="AA",10, IF(K7="AB",9, IF(K7="BB",8, IF(K7="BC",7,IF(K7="CC",6, IF(K7="CD",5, IF(K7="DD",4,IF(K7="F",0))))))))</f>
        <v>4</v>
      </c>
      <c r="M7" s="13" t="s">
        <v>95</v>
      </c>
      <c r="N7" s="14">
        <f>IF(M7="AA",10, IF(M7="AB",9, IF(M7="BB",8, IF(M7="BC",7,IF(M7="CC",6, IF(M7="CD",5, IF(M7="DD",4,IF(M7="F",0))))))))</f>
        <v>8</v>
      </c>
      <c r="O7" s="13" t="s">
        <v>96</v>
      </c>
      <c r="P7" s="14">
        <f>IF(O7="AA",10, IF(O7="AB",9, IF(O7="BB",8, IF(O7="BC",7,IF(O7="CC",6, IF(O7="CD",5, IF(O7="DD",4,IF(O7="F",0))))))))</f>
        <v>7</v>
      </c>
      <c r="Q7" s="7">
        <f>(D7*8+F7*6+H7*8+J7*6+L7*8+N7*2+P7*2)</f>
        <v>94</v>
      </c>
      <c r="R7" s="15">
        <f>(Q7/40)</f>
        <v>2.35</v>
      </c>
      <c r="S7" s="19" t="s">
        <v>106</v>
      </c>
    </row>
    <row r="8" spans="1:19" s="29" customFormat="1" ht="33" customHeight="1" x14ac:dyDescent="0.25">
      <c r="A8" s="30">
        <v>3</v>
      </c>
      <c r="B8" s="30" t="s">
        <v>134</v>
      </c>
      <c r="C8" s="11" t="s">
        <v>100</v>
      </c>
      <c r="D8" s="14">
        <f>IF(C8="AA",10, IF(C8="AB",9, IF(C8="BB",8, IF(C8="BC",7,IF(C8="CC",6, IF(C8="CD",5, IF(C8="DD",4,IF(C8="F",0))))))))</f>
        <v>0</v>
      </c>
      <c r="E8" s="13" t="s">
        <v>99</v>
      </c>
      <c r="F8" s="14">
        <f>IF(E8="AA",10, IF(E8="AB",9, IF(E8="BB",8, IF(E8="BC",7,IF(E8="CC",6, IF(E8="CD",5, IF(E8="DD",4,IF(E8="F",0))))))))</f>
        <v>4</v>
      </c>
      <c r="G8" s="13" t="s">
        <v>100</v>
      </c>
      <c r="H8" s="14">
        <f>IF(G8="AA",10, IF(G8="AB",9, IF(G8="BB",8, IF(G8="BC",7,IF(G8="CC",6, IF(G8="CD",5, IF(G8="DD",4,IF(G8="F",0))))))))</f>
        <v>0</v>
      </c>
      <c r="I8" s="13" t="s">
        <v>98</v>
      </c>
      <c r="J8" s="14">
        <f>IF(I8="AA",10, IF(I8="AB",9, IF(I8="BB",8, IF(I8="BC",7,IF(I8="CC",6, IF(I8="CD",5, IF(I8="DD",4,IF(I8="F",0))))))))</f>
        <v>6</v>
      </c>
      <c r="K8" s="13" t="s">
        <v>99</v>
      </c>
      <c r="L8" s="14">
        <f>IF(K8="AA",10, IF(K8="AB",9, IF(K8="BB",8, IF(K8="BC",7,IF(K8="CC",6, IF(K8="CD",5, IF(K8="DD",4,IF(K8="F",0))))))))</f>
        <v>4</v>
      </c>
      <c r="M8" s="13" t="s">
        <v>95</v>
      </c>
      <c r="N8" s="14">
        <f>IF(M8="AA",10, IF(M8="AB",9, IF(M8="BB",8, IF(M8="BC",7,IF(M8="CC",6, IF(M8="CD",5, IF(M8="DD",4,IF(M8="F",0))))))))</f>
        <v>8</v>
      </c>
      <c r="O8" s="13" t="s">
        <v>93</v>
      </c>
      <c r="P8" s="14">
        <f>IF(O8="AA",10, IF(O8="AB",9, IF(O8="BB",8, IF(O8="BC",7,IF(O8="CC",6, IF(O8="CD",5, IF(O8="DD",4,IF(O8="F",0))))))))</f>
        <v>9</v>
      </c>
      <c r="Q8" s="7">
        <f>(D8*8+F8*6+H8*8+J8*6+L8*8+N8*2+P8*2)</f>
        <v>126</v>
      </c>
      <c r="R8" s="15">
        <f>(Q8/40)</f>
        <v>3.15</v>
      </c>
      <c r="S8" s="31" t="s">
        <v>135</v>
      </c>
    </row>
    <row r="9" spans="1:19" x14ac:dyDescent="0.25">
      <c r="I9" s="1"/>
    </row>
    <row r="10" spans="1:19" x14ac:dyDescent="0.25">
      <c r="Q10" s="4"/>
      <c r="R10" s="4"/>
    </row>
    <row r="11" spans="1:19" x14ac:dyDescent="0.25">
      <c r="Q11" s="4"/>
      <c r="R11" s="4"/>
    </row>
    <row r="12" spans="1:19" x14ac:dyDescent="0.25">
      <c r="Q12" s="4"/>
      <c r="R12" s="10"/>
    </row>
    <row r="13" spans="1:19" x14ac:dyDescent="0.25">
      <c r="R13" s="4"/>
    </row>
    <row r="23" spans="1:17" s="34" customFormat="1" ht="15.75" x14ac:dyDescent="0.25">
      <c r="A23" s="33" t="s">
        <v>136</v>
      </c>
      <c r="B23" s="33"/>
      <c r="C23" s="33"/>
      <c r="D23" s="33"/>
      <c r="E23" s="33"/>
      <c r="F23" s="33"/>
      <c r="G23" s="33"/>
      <c r="H23" s="33" t="s">
        <v>137</v>
      </c>
      <c r="I23" s="33"/>
      <c r="J23" s="33"/>
      <c r="K23" s="33"/>
      <c r="L23" s="33"/>
      <c r="M23" s="33" t="s">
        <v>138</v>
      </c>
      <c r="N23" s="33"/>
      <c r="O23" s="33"/>
      <c r="Q23" s="33" t="s">
        <v>139</v>
      </c>
    </row>
  </sheetData>
  <mergeCells count="20">
    <mergeCell ref="O4:Q4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2:R2"/>
    <mergeCell ref="A3:R3"/>
    <mergeCell ref="O6:P6"/>
    <mergeCell ref="Q5:R5"/>
    <mergeCell ref="C6:D6"/>
    <mergeCell ref="E6:F6"/>
    <mergeCell ref="G6:H6"/>
    <mergeCell ref="I6:J6"/>
    <mergeCell ref="K6:L6"/>
    <mergeCell ref="M6:N6"/>
  </mergeCells>
  <dataValidations count="1">
    <dataValidation type="textLength" operator="greaterThan" showInputMessage="1" showErrorMessage="1" errorTitle="Grade Point" error="Dont Change." promptTitle="Grade Point" prompt="This is Grade Point obtained" sqref="N7:N8 P7:P8 J7:J8 F7:F8 D7:D8 H7:H8 L7:L8">
      <formula1>10</formula1>
    </dataValidation>
  </dataValidations>
  <printOptions horizontalCentered="1"/>
  <pageMargins left="0.55118110236220474" right="0.27559055118110237" top="0.39370078740157483" bottom="0.74803149606299213" header="0.31496062992125984" footer="0.31496062992125984"/>
  <pageSetup paperSize="5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23"/>
  <sheetViews>
    <sheetView view="pageBreakPreview" zoomScale="65" zoomScaleNormal="134" zoomScaleSheetLayoutView="6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D27" sqref="D27"/>
    </sheetView>
  </sheetViews>
  <sheetFormatPr defaultRowHeight="15" x14ac:dyDescent="0.25"/>
  <cols>
    <col min="1" max="1" width="8.42578125" customWidth="1"/>
    <col min="2" max="2" width="20.5703125" customWidth="1"/>
    <col min="3" max="3" width="10.42578125" customWidth="1"/>
    <col min="4" max="4" width="12.28515625" customWidth="1"/>
    <col min="5" max="5" width="10.42578125" customWidth="1"/>
    <col min="6" max="6" width="11.85546875" customWidth="1"/>
    <col min="7" max="7" width="10.42578125" customWidth="1"/>
    <col min="8" max="8" width="13.5703125" customWidth="1"/>
    <col min="9" max="9" width="10.42578125" customWidth="1"/>
    <col min="10" max="10" width="12.5703125" customWidth="1"/>
    <col min="11" max="11" width="10.42578125" customWidth="1"/>
    <col min="12" max="12" width="13" customWidth="1"/>
    <col min="13" max="13" width="10.42578125" customWidth="1"/>
    <col min="14" max="14" width="12.140625" customWidth="1"/>
    <col min="15" max="15" width="10.42578125" customWidth="1"/>
    <col min="16" max="16" width="12.5703125" customWidth="1"/>
    <col min="17" max="17" width="12.140625" customWidth="1"/>
    <col min="18" max="18" width="13.140625" customWidth="1"/>
    <col min="19" max="19" width="39.85546875" customWidth="1"/>
  </cols>
  <sheetData>
    <row r="2" spans="1:19" s="8" customFormat="1" ht="27.75" x14ac:dyDescent="0.25">
      <c r="A2" s="41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s="8" customFormat="1" ht="23.25" x14ac:dyDescent="0.25">
      <c r="A3" s="43" t="s">
        <v>132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9" ht="23.25" x14ac:dyDescent="0.35">
      <c r="O4" s="40" t="s">
        <v>126</v>
      </c>
      <c r="P4" s="40"/>
      <c r="Q4" s="40"/>
    </row>
    <row r="5" spans="1:19" ht="38.25" customHeight="1" x14ac:dyDescent="0.25">
      <c r="A5" s="36" t="s">
        <v>0</v>
      </c>
      <c r="B5" s="36" t="s">
        <v>1</v>
      </c>
      <c r="C5" s="36" t="s">
        <v>71</v>
      </c>
      <c r="D5" s="36"/>
      <c r="E5" s="36" t="s">
        <v>46</v>
      </c>
      <c r="F5" s="36"/>
      <c r="G5" s="36" t="s">
        <v>63</v>
      </c>
      <c r="H5" s="36"/>
      <c r="I5" s="36" t="s">
        <v>64</v>
      </c>
      <c r="J5" s="36"/>
      <c r="K5" s="36" t="s">
        <v>47</v>
      </c>
      <c r="L5" s="36"/>
      <c r="M5" s="36" t="s">
        <v>48</v>
      </c>
      <c r="N5" s="36"/>
      <c r="O5" s="36" t="s">
        <v>49</v>
      </c>
      <c r="P5" s="36"/>
      <c r="Q5" s="37" t="s">
        <v>58</v>
      </c>
      <c r="R5" s="37"/>
    </row>
    <row r="6" spans="1:19" ht="38.25" customHeight="1" x14ac:dyDescent="0.25">
      <c r="A6" s="36"/>
      <c r="B6" s="36"/>
      <c r="C6" s="38" t="s">
        <v>4</v>
      </c>
      <c r="D6" s="38"/>
      <c r="E6" s="38" t="s">
        <v>24</v>
      </c>
      <c r="F6" s="38"/>
      <c r="G6" s="38" t="s">
        <v>50</v>
      </c>
      <c r="H6" s="38"/>
      <c r="I6" s="38" t="s">
        <v>51</v>
      </c>
      <c r="J6" s="38"/>
      <c r="K6" s="38" t="s">
        <v>25</v>
      </c>
      <c r="L6" s="38"/>
      <c r="M6" s="38" t="s">
        <v>81</v>
      </c>
      <c r="N6" s="38"/>
      <c r="O6" s="38" t="s">
        <v>52</v>
      </c>
      <c r="P6" s="38"/>
      <c r="Q6" s="6" t="s">
        <v>6</v>
      </c>
      <c r="R6" s="7" t="s">
        <v>2</v>
      </c>
    </row>
    <row r="7" spans="1:19" s="24" customFormat="1" ht="33.75" customHeight="1" x14ac:dyDescent="0.25">
      <c r="A7" s="13">
        <v>1</v>
      </c>
      <c r="B7" s="13" t="s">
        <v>82</v>
      </c>
      <c r="C7" s="13" t="s">
        <v>100</v>
      </c>
      <c r="D7" s="14">
        <f>IF(C7="AA",10, IF(C7="AB",9, IF(C7="BB",8, IF(C7="BC",7,IF(C7="CC",6, IF(C7="CD",5, IF(C7="DD",4,IF(C7="F",0))))))))</f>
        <v>0</v>
      </c>
      <c r="E7" s="11" t="s">
        <v>100</v>
      </c>
      <c r="F7" s="14">
        <f>IF(E7="AA",10, IF(E7="AB",9, IF(E7="BB",8, IF(E7="BC",7,IF(E7="CC",6, IF(E7="CD",5, IF(E7="DD",4,IF(E7="F",0))))))))</f>
        <v>0</v>
      </c>
      <c r="G7" s="13" t="s">
        <v>99</v>
      </c>
      <c r="H7" s="14">
        <f t="shared" ref="H7:P7" si="0">IF(G7="AA",10, IF(G7="AB",9, IF(G7="BB",8, IF(G7="BC",7,IF(G7="CC",6, IF(G7="CD",5, IF(G7="DD",4,IF(G7="F",0))))))))</f>
        <v>4</v>
      </c>
      <c r="I7" s="13" t="s">
        <v>97</v>
      </c>
      <c r="J7" s="14">
        <f t="shared" si="0"/>
        <v>5</v>
      </c>
      <c r="K7" s="13" t="s">
        <v>100</v>
      </c>
      <c r="L7" s="14">
        <f t="shared" si="0"/>
        <v>0</v>
      </c>
      <c r="M7" s="13" t="s">
        <v>100</v>
      </c>
      <c r="N7" s="14">
        <f t="shared" si="0"/>
        <v>0</v>
      </c>
      <c r="O7" s="13" t="s">
        <v>98</v>
      </c>
      <c r="P7" s="14">
        <f t="shared" si="0"/>
        <v>6</v>
      </c>
      <c r="Q7" s="7">
        <f>(D7*8+F7*8+H7*6+J7*8+L7*6+N7*2+P7*2)</f>
        <v>76</v>
      </c>
      <c r="R7" s="15">
        <f>(Q7/40)</f>
        <v>1.9</v>
      </c>
      <c r="S7" s="19" t="s">
        <v>103</v>
      </c>
    </row>
    <row r="8" spans="1:19" s="21" customFormat="1" ht="33.75" customHeight="1" x14ac:dyDescent="0.25">
      <c r="A8" s="13">
        <v>2</v>
      </c>
      <c r="B8" s="13" t="s">
        <v>90</v>
      </c>
      <c r="C8" s="11" t="s">
        <v>100</v>
      </c>
      <c r="D8" s="14">
        <f>IF(C8="AA",10, IF(C8="AB",9, IF(C8="BB",8, IF(C8="BC",7,IF(C8="CC",6, IF(C8="CD",5, IF(C8="DD",4,IF(C8="F",0))))))))</f>
        <v>0</v>
      </c>
      <c r="E8" s="13" t="s">
        <v>97</v>
      </c>
      <c r="F8" s="14">
        <f>IF(E8="AA",10, IF(E8="AB",9, IF(E8="BB",8, IF(E8="BC",7,IF(E8="CC",6, IF(E8="CD",5, IF(E8="DD",4,IF(E8="F",0))))))))</f>
        <v>5</v>
      </c>
      <c r="G8" s="13" t="s">
        <v>97</v>
      </c>
      <c r="H8" s="14">
        <f>IF(G8="AA",10, IF(G8="AB",9, IF(G8="BB",8, IF(G8="BC",7,IF(G8="CC",6, IF(G8="CD",5, IF(G8="DD",4,IF(G8="F",0))))))))</f>
        <v>5</v>
      </c>
      <c r="I8" s="13" t="s">
        <v>97</v>
      </c>
      <c r="J8" s="14">
        <f>IF(I8="AA",10, IF(I8="AB",9, IF(I8="BB",8, IF(I8="BC",7,IF(I8="CC",6, IF(I8="CD",5, IF(I8="DD",4,IF(I8="F",0))))))))</f>
        <v>5</v>
      </c>
      <c r="K8" s="13" t="s">
        <v>97</v>
      </c>
      <c r="L8" s="14">
        <f>IF(K8="AA",10, IF(K8="AB",9, IF(K8="BB",8, IF(K8="BC",7,IF(K8="CC",6, IF(K8="CD",5, IF(K8="DD",4,IF(K8="F",0))))))))</f>
        <v>5</v>
      </c>
      <c r="M8" s="13" t="s">
        <v>98</v>
      </c>
      <c r="N8" s="14">
        <f>IF(M8="AA",10, IF(M8="AB",9, IF(M8="BB",8, IF(M8="BC",7,IF(M8="CC",6, IF(M8="CD",5, IF(M8="DD",4,IF(M8="F",0))))))))</f>
        <v>6</v>
      </c>
      <c r="O8" s="13" t="s">
        <v>96</v>
      </c>
      <c r="P8" s="14">
        <f>IF(O8="AA",10, IF(O8="AB",9, IF(O8="BB",8, IF(O8="BC",7,IF(O8="CC",6, IF(O8="CD",5, IF(O8="DD",4,IF(O8="F",0))))))))</f>
        <v>7</v>
      </c>
      <c r="Q8" s="7">
        <f>(D8*8+F8*8+H8*6+J8*8+L8*6+N8*2+P8*2)</f>
        <v>166</v>
      </c>
      <c r="R8" s="15">
        <f>(Q8/40)</f>
        <v>4.1500000000000004</v>
      </c>
      <c r="S8" s="19" t="s">
        <v>104</v>
      </c>
    </row>
    <row r="9" spans="1:19" s="21" customFormat="1" ht="33.75" customHeight="1" x14ac:dyDescent="0.25">
      <c r="A9" s="13">
        <v>3</v>
      </c>
      <c r="B9" s="13" t="s">
        <v>91</v>
      </c>
      <c r="C9" s="11" t="s">
        <v>97</v>
      </c>
      <c r="D9" s="14">
        <f>IF(C9="AA",10, IF(C9="AB",9, IF(C9="BB",8, IF(C9="BC",7,IF(C9="CC",6, IF(C9="CD",5, IF(C9="DD",4,IF(C9="F",0))))))))</f>
        <v>5</v>
      </c>
      <c r="E9" s="13" t="s">
        <v>98</v>
      </c>
      <c r="F9" s="14">
        <f>IF(E9="AA",10, IF(E9="AB",9, IF(E9="BB",8, IF(E9="BC",7,IF(E9="CC",6, IF(E9="CD",5, IF(E9="DD",4,IF(E9="F",0))))))))</f>
        <v>6</v>
      </c>
      <c r="G9" s="13" t="s">
        <v>96</v>
      </c>
      <c r="H9" s="14">
        <f>IF(G9="AA",10, IF(G9="AB",9, IF(G9="BB",8, IF(G9="BC",7,IF(G9="CC",6, IF(G9="CD",5, IF(G9="DD",4,IF(G9="F",0))))))))</f>
        <v>7</v>
      </c>
      <c r="I9" s="13" t="s">
        <v>95</v>
      </c>
      <c r="J9" s="14">
        <f>IF(I9="AA",10, IF(I9="AB",9, IF(I9="BB",8, IF(I9="BC",7,IF(I9="CC",6, IF(I9="CD",5, IF(I9="DD",4,IF(I9="F",0))))))))</f>
        <v>8</v>
      </c>
      <c r="K9" s="13" t="s">
        <v>97</v>
      </c>
      <c r="L9" s="14">
        <f>IF(K9="AA",10, IF(K9="AB",9, IF(K9="BB",8, IF(K9="BC",7,IF(K9="CC",6, IF(K9="CD",5, IF(K9="DD",4,IF(K9="F",0))))))))</f>
        <v>5</v>
      </c>
      <c r="M9" s="13" t="s">
        <v>93</v>
      </c>
      <c r="N9" s="14">
        <f>IF(M9="AA",10, IF(M9="AB",9, IF(M9="BB",8, IF(M9="BC",7,IF(M9="CC",6, IF(M9="CD",5, IF(M9="DD",4,IF(M9="F",0))))))))</f>
        <v>9</v>
      </c>
      <c r="O9" s="13" t="s">
        <v>95</v>
      </c>
      <c r="P9" s="14">
        <f>IF(O9="AA",10, IF(O9="AB",9, IF(O9="BB",8, IF(O9="BC",7,IF(O9="CC",6, IF(O9="CD",5, IF(O9="DD",4,IF(O9="F",0))))))))</f>
        <v>8</v>
      </c>
      <c r="Q9" s="7">
        <f>(D9*8+F9*8+H9*6+J9*8+L9*6+N9*2+P9*2)</f>
        <v>258</v>
      </c>
      <c r="R9" s="15">
        <f>(Q9/40)</f>
        <v>6.45</v>
      </c>
      <c r="S9" s="19" t="s">
        <v>105</v>
      </c>
    </row>
    <row r="10" spans="1:19" x14ac:dyDescent="0.25">
      <c r="O10" s="53"/>
      <c r="P10" s="53"/>
      <c r="Q10" s="53"/>
    </row>
    <row r="11" spans="1:19" x14ac:dyDescent="0.25">
      <c r="O11" s="54"/>
      <c r="P11" s="54"/>
      <c r="Q11" s="54"/>
    </row>
    <row r="23" spans="1:17" s="34" customFormat="1" ht="15.75" x14ac:dyDescent="0.25">
      <c r="A23" s="33" t="s">
        <v>136</v>
      </c>
      <c r="B23" s="33"/>
      <c r="C23" s="33"/>
      <c r="D23" s="33"/>
      <c r="E23" s="33"/>
      <c r="F23" s="33"/>
      <c r="G23" s="33"/>
      <c r="I23" s="33" t="s">
        <v>137</v>
      </c>
      <c r="J23" s="33"/>
      <c r="K23" s="33"/>
      <c r="L23" s="33"/>
      <c r="N23" s="33" t="s">
        <v>138</v>
      </c>
      <c r="O23" s="33"/>
      <c r="Q23" s="33" t="s">
        <v>139</v>
      </c>
    </row>
  </sheetData>
  <mergeCells count="21">
    <mergeCell ref="E5:F5"/>
    <mergeCell ref="G5:H5"/>
    <mergeCell ref="K6:L6"/>
    <mergeCell ref="K5:L5"/>
    <mergeCell ref="O10:Q11"/>
    <mergeCell ref="G6:H6"/>
    <mergeCell ref="O6:P6"/>
    <mergeCell ref="I6:J6"/>
    <mergeCell ref="I5:J5"/>
    <mergeCell ref="O4:Q4"/>
    <mergeCell ref="M5:N5"/>
    <mergeCell ref="A5:A6"/>
    <mergeCell ref="M6:N6"/>
    <mergeCell ref="C5:D5"/>
    <mergeCell ref="O5:P5"/>
    <mergeCell ref="A2:R2"/>
    <mergeCell ref="A3:R3"/>
    <mergeCell ref="Q5:R5"/>
    <mergeCell ref="C6:D6"/>
    <mergeCell ref="E6:F6"/>
    <mergeCell ref="B5:B6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P7:P9 N7:N9 F7:F9 L7:L9 H7:H9 J7:J9 D7:D9">
      <formula1>10</formula1>
    </dataValidation>
  </dataValidations>
  <printOptions horizontalCentered="1"/>
  <pageMargins left="0.86614173228346458" right="0.39370078740157483" top="0.43307086614173229" bottom="0.6692913385826772" header="0.15748031496062992" footer="0.19685039370078741"/>
  <pageSetup paperSize="5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2018-01-16T06:04:11Z</cp:lastPrinted>
  <dcterms:created xsi:type="dcterms:W3CDTF">2013-05-22T10:09:13Z</dcterms:created>
  <dcterms:modified xsi:type="dcterms:W3CDTF">2018-01-16T11:57:07Z</dcterms:modified>
</cp:coreProperties>
</file>