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\NITS\results\Results_Nov_2017\"/>
    </mc:Choice>
  </mc:AlternateContent>
  <bookViews>
    <workbookView xWindow="0" yWindow="0" windowWidth="19200" windowHeight="11595" tabRatio="379"/>
  </bookViews>
  <sheets>
    <sheet name="CE" sheetId="11" r:id="rId1"/>
    <sheet name="ME" sheetId="2" r:id="rId2"/>
    <sheet name="EE" sheetId="12" r:id="rId3"/>
    <sheet name="ECE" sheetId="13" r:id="rId4"/>
    <sheet name="CSE" sheetId="14" r:id="rId5"/>
    <sheet name="E&amp;I" sheetId="15" r:id="rId6"/>
    <sheet name="12-1-4-094" sheetId="20" state="hidden" r:id="rId7"/>
    <sheet name="12-1-3-064,96,100" sheetId="19" state="hidden" r:id="rId8"/>
    <sheet name="10-1-5-081" sheetId="16" state="hidden" r:id="rId9"/>
    <sheet name="12-1-2-054" sheetId="18" state="hidden" r:id="rId10"/>
  </sheets>
  <definedNames>
    <definedName name="_xlnm._FilterDatabase" localSheetId="0" hidden="1">CE!$A$5:$Y$122</definedName>
    <definedName name="_xlnm._FilterDatabase" localSheetId="4" hidden="1">CSE!$C$1:$N$103</definedName>
    <definedName name="_xlnm._FilterDatabase" localSheetId="5" hidden="1">'E&amp;I'!$A$1:$AB$59</definedName>
    <definedName name="_xlnm._FilterDatabase" localSheetId="3" hidden="1">ECE!$A$5:$AB$123</definedName>
    <definedName name="_xlnm._FilterDatabase" localSheetId="2" hidden="1">EE!$A$1:$AB$114</definedName>
    <definedName name="_xlnm._FilterDatabase" localSheetId="1" hidden="1">ME!$A$5:$AB$136</definedName>
    <definedName name="_xlnm.Print_Area" localSheetId="0">CE!$A$2:$Y$132</definedName>
    <definedName name="_xlnm.Print_Area" localSheetId="4">CSE!$A$2:$W$113</definedName>
    <definedName name="_xlnm.Print_Area" localSheetId="5">'E&amp;I'!$A$2:$Y$59</definedName>
    <definedName name="_xlnm.Print_Area" localSheetId="3">ECE!$A$2:$Y$130</definedName>
    <definedName name="_xlnm.Print_Area" localSheetId="2">EE!$A$2:$Y$121</definedName>
    <definedName name="_xlnm.Print_Area" localSheetId="1">ME!$A$2:$Z$139</definedName>
    <definedName name="_xlnm.Print_Titles" localSheetId="0">CE!$2:$6</definedName>
    <definedName name="_xlnm.Print_Titles" localSheetId="4">CSE!$2:$6</definedName>
    <definedName name="_xlnm.Print_Titles" localSheetId="5">'E&amp;I'!$2:$5</definedName>
    <definedName name="_xlnm.Print_Titles" localSheetId="3">ECE!$2:$6</definedName>
    <definedName name="_xlnm.Print_Titles" localSheetId="2">EE!$2:$6</definedName>
    <definedName name="_xlnm.Print_Titles" localSheetId="1">ME!$2:$6</definedName>
  </definedNames>
  <calcPr calcId="152511" fullCalcOnLoad="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R22" i="2"/>
  <c r="Q23" i="2"/>
  <c r="Q24" i="2"/>
  <c r="Q25" i="2"/>
  <c r="Q26" i="2"/>
  <c r="Q27" i="2"/>
  <c r="Q28" i="2"/>
  <c r="Q29" i="2"/>
  <c r="Q30" i="2"/>
  <c r="R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Y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R87" i="2"/>
  <c r="Q88" i="2"/>
  <c r="Q89" i="2"/>
  <c r="Q90" i="2"/>
  <c r="Q91" i="2"/>
  <c r="Q92" i="2"/>
  <c r="Q93" i="2"/>
  <c r="Q94" i="2"/>
  <c r="R94" i="2"/>
  <c r="Q95" i="2"/>
  <c r="Y95" i="2"/>
  <c r="Q96" i="2"/>
  <c r="Q97" i="2"/>
  <c r="Q98" i="2"/>
  <c r="Q99" i="2"/>
  <c r="Q100" i="2"/>
  <c r="Q101" i="2"/>
  <c r="Q102" i="2"/>
  <c r="Q103" i="2"/>
  <c r="Y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Y134" i="2"/>
  <c r="Q135" i="2"/>
  <c r="Q136" i="2"/>
  <c r="Y7" i="2"/>
  <c r="Y7" i="11"/>
  <c r="L73" i="14"/>
  <c r="N103" i="14"/>
  <c r="L103" i="14"/>
  <c r="J103" i="14"/>
  <c r="H103" i="14"/>
  <c r="F103" i="14"/>
  <c r="D103" i="14"/>
  <c r="N102" i="14"/>
  <c r="L102" i="14"/>
  <c r="J102" i="14"/>
  <c r="H102" i="14"/>
  <c r="F102" i="14"/>
  <c r="D102" i="14"/>
  <c r="N101" i="14"/>
  <c r="L101" i="14"/>
  <c r="J101" i="14"/>
  <c r="H101" i="14"/>
  <c r="F101" i="14"/>
  <c r="D101" i="14"/>
  <c r="N100" i="14"/>
  <c r="L100" i="14"/>
  <c r="J100" i="14"/>
  <c r="H100" i="14"/>
  <c r="F100" i="14"/>
  <c r="D100" i="14"/>
  <c r="O100" i="14"/>
  <c r="N99" i="14"/>
  <c r="L99" i="14"/>
  <c r="J99" i="14"/>
  <c r="H99" i="14"/>
  <c r="F99" i="14"/>
  <c r="D99" i="14"/>
  <c r="N98" i="14"/>
  <c r="L98" i="14"/>
  <c r="O98" i="14"/>
  <c r="J98" i="14"/>
  <c r="H98" i="14"/>
  <c r="F98" i="14"/>
  <c r="D98" i="14"/>
  <c r="N97" i="14"/>
  <c r="L97" i="14"/>
  <c r="J97" i="14"/>
  <c r="O97" i="14"/>
  <c r="W97" i="14"/>
  <c r="H97" i="14"/>
  <c r="F97" i="14"/>
  <c r="D97" i="14"/>
  <c r="N96" i="14"/>
  <c r="L96" i="14"/>
  <c r="J96" i="14"/>
  <c r="H96" i="14"/>
  <c r="F96" i="14"/>
  <c r="O96" i="14"/>
  <c r="D96" i="14"/>
  <c r="N95" i="14"/>
  <c r="L95" i="14"/>
  <c r="J95" i="14"/>
  <c r="H95" i="14"/>
  <c r="F95" i="14"/>
  <c r="D95" i="14"/>
  <c r="N94" i="14"/>
  <c r="L94" i="14"/>
  <c r="J94" i="14"/>
  <c r="H94" i="14"/>
  <c r="F94" i="14"/>
  <c r="D94" i="14"/>
  <c r="N93" i="14"/>
  <c r="L93" i="14"/>
  <c r="J93" i="14"/>
  <c r="H93" i="14"/>
  <c r="F93" i="14"/>
  <c r="D93" i="14"/>
  <c r="N92" i="14"/>
  <c r="L92" i="14"/>
  <c r="J92" i="14"/>
  <c r="H92" i="14"/>
  <c r="F92" i="14"/>
  <c r="D92" i="14"/>
  <c r="N91" i="14"/>
  <c r="L91" i="14"/>
  <c r="J91" i="14"/>
  <c r="H91" i="14"/>
  <c r="F91" i="14"/>
  <c r="D91" i="14"/>
  <c r="N90" i="14"/>
  <c r="L90" i="14"/>
  <c r="J90" i="14"/>
  <c r="H90" i="14"/>
  <c r="F90" i="14"/>
  <c r="D90" i="14"/>
  <c r="N89" i="14"/>
  <c r="L89" i="14"/>
  <c r="J89" i="14"/>
  <c r="H89" i="14"/>
  <c r="F89" i="14"/>
  <c r="D89" i="14"/>
  <c r="O89" i="14"/>
  <c r="N88" i="14"/>
  <c r="L88" i="14"/>
  <c r="J88" i="14"/>
  <c r="H88" i="14"/>
  <c r="F88" i="14"/>
  <c r="D88" i="14"/>
  <c r="N87" i="14"/>
  <c r="L87" i="14"/>
  <c r="J87" i="14"/>
  <c r="H87" i="14"/>
  <c r="F87" i="14"/>
  <c r="D87" i="14"/>
  <c r="O87" i="14"/>
  <c r="P87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P123" i="13"/>
  <c r="N123" i="13"/>
  <c r="Q123" i="13"/>
  <c r="Y123" i="13"/>
  <c r="L123" i="13"/>
  <c r="J123" i="13"/>
  <c r="H123" i="13"/>
  <c r="F123" i="13"/>
  <c r="D123" i="13"/>
  <c r="P122" i="13"/>
  <c r="N122" i="13"/>
  <c r="L122" i="13"/>
  <c r="J122" i="13"/>
  <c r="H122" i="13"/>
  <c r="F122" i="13"/>
  <c r="D122" i="13"/>
  <c r="P114" i="12"/>
  <c r="N114" i="12"/>
  <c r="L114" i="12"/>
  <c r="J114" i="12"/>
  <c r="H114" i="12"/>
  <c r="F114" i="12"/>
  <c r="D114" i="12"/>
  <c r="Q114" i="12"/>
  <c r="P113" i="12"/>
  <c r="N113" i="12"/>
  <c r="L113" i="12"/>
  <c r="J113" i="12"/>
  <c r="H113" i="12"/>
  <c r="F113" i="12"/>
  <c r="D113" i="12"/>
  <c r="Q113" i="12"/>
  <c r="P112" i="12"/>
  <c r="N112" i="12"/>
  <c r="L112" i="12"/>
  <c r="J112" i="12"/>
  <c r="H112" i="12"/>
  <c r="F112" i="12"/>
  <c r="D112" i="12"/>
  <c r="Q112" i="12"/>
  <c r="P111" i="12"/>
  <c r="N111" i="12"/>
  <c r="L111" i="12"/>
  <c r="J111" i="12"/>
  <c r="H111" i="12"/>
  <c r="F111" i="12"/>
  <c r="D111" i="12"/>
  <c r="Q111" i="12"/>
  <c r="P110" i="12"/>
  <c r="N110" i="12"/>
  <c r="L110" i="12"/>
  <c r="J110" i="12"/>
  <c r="H110" i="12"/>
  <c r="F110" i="12"/>
  <c r="D110" i="12"/>
  <c r="P109" i="12"/>
  <c r="Q109" i="12"/>
  <c r="N109" i="12"/>
  <c r="L109" i="12"/>
  <c r="J109" i="12"/>
  <c r="H109" i="12"/>
  <c r="F109" i="12"/>
  <c r="D109" i="12"/>
  <c r="P108" i="12"/>
  <c r="Q108" i="12"/>
  <c r="Y108" i="12"/>
  <c r="N108" i="12"/>
  <c r="L108" i="12"/>
  <c r="J108" i="12"/>
  <c r="H108" i="12"/>
  <c r="F108" i="12"/>
  <c r="D108" i="12"/>
  <c r="P107" i="12"/>
  <c r="N107" i="12"/>
  <c r="L107" i="12"/>
  <c r="J107" i="12"/>
  <c r="H107" i="12"/>
  <c r="F107" i="12"/>
  <c r="D107" i="12"/>
  <c r="Q107" i="12"/>
  <c r="P106" i="12"/>
  <c r="N106" i="12"/>
  <c r="L106" i="12"/>
  <c r="J106" i="12"/>
  <c r="H106" i="12"/>
  <c r="F106" i="12"/>
  <c r="D106" i="12"/>
  <c r="Q106" i="12"/>
  <c r="P105" i="12"/>
  <c r="N105" i="12"/>
  <c r="L105" i="12"/>
  <c r="J105" i="12"/>
  <c r="H105" i="12"/>
  <c r="F105" i="12"/>
  <c r="D105" i="12"/>
  <c r="Q105" i="12"/>
  <c r="P104" i="12"/>
  <c r="N104" i="12"/>
  <c r="L104" i="12"/>
  <c r="J104" i="12"/>
  <c r="H104" i="12"/>
  <c r="F104" i="12"/>
  <c r="D104" i="12"/>
  <c r="Q104" i="12"/>
  <c r="P103" i="12"/>
  <c r="N103" i="12"/>
  <c r="L103" i="12"/>
  <c r="J103" i="12"/>
  <c r="H103" i="12"/>
  <c r="F103" i="12"/>
  <c r="D103" i="12"/>
  <c r="Q103" i="12"/>
  <c r="P102" i="12"/>
  <c r="N102" i="12"/>
  <c r="Q102" i="12"/>
  <c r="L102" i="12"/>
  <c r="J102" i="12"/>
  <c r="H102" i="12"/>
  <c r="F102" i="12"/>
  <c r="D102" i="12"/>
  <c r="P101" i="12"/>
  <c r="N101" i="12"/>
  <c r="Q101" i="12"/>
  <c r="L101" i="12"/>
  <c r="J101" i="12"/>
  <c r="H101" i="12"/>
  <c r="F101" i="12"/>
  <c r="D101" i="12"/>
  <c r="P100" i="12"/>
  <c r="N100" i="12"/>
  <c r="L100" i="12"/>
  <c r="J100" i="12"/>
  <c r="H100" i="12"/>
  <c r="F100" i="12"/>
  <c r="Q100" i="12"/>
  <c r="D100" i="12"/>
  <c r="P99" i="12"/>
  <c r="N99" i="12"/>
  <c r="Q99" i="12"/>
  <c r="Y99" i="12"/>
  <c r="L99" i="12"/>
  <c r="J99" i="12"/>
  <c r="H99" i="12"/>
  <c r="F99" i="12"/>
  <c r="D99" i="12"/>
  <c r="P98" i="12"/>
  <c r="N98" i="12"/>
  <c r="L98" i="12"/>
  <c r="J98" i="12"/>
  <c r="H98" i="12"/>
  <c r="F98" i="12"/>
  <c r="Q98" i="12"/>
  <c r="D98" i="12"/>
  <c r="P97" i="12"/>
  <c r="N97" i="12"/>
  <c r="L97" i="12"/>
  <c r="J97" i="12"/>
  <c r="H97" i="12"/>
  <c r="F97" i="12"/>
  <c r="Q97" i="12"/>
  <c r="D97" i="12"/>
  <c r="P96" i="12"/>
  <c r="N96" i="12"/>
  <c r="L96" i="12"/>
  <c r="J96" i="12"/>
  <c r="H96" i="12"/>
  <c r="F96" i="12"/>
  <c r="Q96" i="12"/>
  <c r="D96" i="12"/>
  <c r="P95" i="12"/>
  <c r="N95" i="12"/>
  <c r="L95" i="12"/>
  <c r="Q95" i="12"/>
  <c r="J95" i="12"/>
  <c r="H95" i="12"/>
  <c r="F95" i="12"/>
  <c r="D95" i="12"/>
  <c r="P94" i="12"/>
  <c r="N94" i="12"/>
  <c r="L94" i="12"/>
  <c r="J94" i="12"/>
  <c r="H94" i="12"/>
  <c r="F94" i="12"/>
  <c r="D94" i="12"/>
  <c r="Q94" i="12"/>
  <c r="P93" i="12"/>
  <c r="N93" i="12"/>
  <c r="L93" i="12"/>
  <c r="Q93" i="12"/>
  <c r="J93" i="12"/>
  <c r="H93" i="12"/>
  <c r="F93" i="12"/>
  <c r="D93" i="12"/>
  <c r="P92" i="12"/>
  <c r="N92" i="12"/>
  <c r="L92" i="12"/>
  <c r="J92" i="12"/>
  <c r="H92" i="12"/>
  <c r="F92" i="12"/>
  <c r="D92" i="12"/>
  <c r="Q92" i="12"/>
  <c r="P91" i="12"/>
  <c r="N91" i="12"/>
  <c r="L91" i="12"/>
  <c r="J91" i="12"/>
  <c r="H91" i="12"/>
  <c r="F91" i="12"/>
  <c r="D91" i="12"/>
  <c r="Q91" i="12"/>
  <c r="P90" i="12"/>
  <c r="N90" i="12"/>
  <c r="L90" i="12"/>
  <c r="Q90" i="12"/>
  <c r="Y90" i="12"/>
  <c r="J90" i="12"/>
  <c r="H90" i="12"/>
  <c r="F90" i="12"/>
  <c r="D90" i="12"/>
  <c r="P89" i="12"/>
  <c r="N89" i="12"/>
  <c r="L89" i="12"/>
  <c r="J89" i="12"/>
  <c r="H89" i="12"/>
  <c r="F89" i="12"/>
  <c r="D89" i="12"/>
  <c r="Q89" i="12"/>
  <c r="D7" i="12"/>
  <c r="F7" i="12"/>
  <c r="Q7" i="12"/>
  <c r="H7" i="12"/>
  <c r="J7" i="12"/>
  <c r="L7" i="12"/>
  <c r="N7" i="12"/>
  <c r="P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D8" i="12"/>
  <c r="Q8" i="12"/>
  <c r="F8" i="12"/>
  <c r="H8" i="12"/>
  <c r="J8" i="12"/>
  <c r="L8" i="12"/>
  <c r="N8" i="12"/>
  <c r="P8" i="12"/>
  <c r="D9" i="12"/>
  <c r="Q9" i="12"/>
  <c r="F9" i="12"/>
  <c r="H9" i="12"/>
  <c r="J9" i="12"/>
  <c r="L9" i="12"/>
  <c r="N9" i="12"/>
  <c r="P9" i="12"/>
  <c r="D10" i="12"/>
  <c r="Q10" i="12"/>
  <c r="F10" i="12"/>
  <c r="H10" i="12"/>
  <c r="J10" i="12"/>
  <c r="L10" i="12"/>
  <c r="N10" i="12"/>
  <c r="P10" i="12"/>
  <c r="D11" i="12"/>
  <c r="Q11" i="12"/>
  <c r="F11" i="12"/>
  <c r="H11" i="12"/>
  <c r="J11" i="12"/>
  <c r="L11" i="12"/>
  <c r="N11" i="12"/>
  <c r="P11" i="12"/>
  <c r="D12" i="12"/>
  <c r="Q12" i="12"/>
  <c r="F12" i="12"/>
  <c r="H12" i="12"/>
  <c r="J12" i="12"/>
  <c r="L12" i="12"/>
  <c r="N12" i="12"/>
  <c r="P12" i="12"/>
  <c r="D13" i="12"/>
  <c r="Q13" i="12"/>
  <c r="F13" i="12"/>
  <c r="H13" i="12"/>
  <c r="J13" i="12"/>
  <c r="L13" i="12"/>
  <c r="N13" i="12"/>
  <c r="P13" i="12"/>
  <c r="D14" i="12"/>
  <c r="Q14" i="12"/>
  <c r="F14" i="12"/>
  <c r="H14" i="12"/>
  <c r="J14" i="12"/>
  <c r="L14" i="12"/>
  <c r="N14" i="12"/>
  <c r="P14" i="12"/>
  <c r="D15" i="12"/>
  <c r="F15" i="12"/>
  <c r="H15" i="12"/>
  <c r="J15" i="12"/>
  <c r="L15" i="12"/>
  <c r="N15" i="12"/>
  <c r="P15" i="12"/>
  <c r="D16" i="12"/>
  <c r="Q16" i="12"/>
  <c r="R16" i="12"/>
  <c r="F16" i="12"/>
  <c r="H16" i="12"/>
  <c r="J16" i="12"/>
  <c r="L16" i="12"/>
  <c r="N16" i="12"/>
  <c r="P16" i="12"/>
  <c r="D17" i="12"/>
  <c r="F17" i="12"/>
  <c r="Q17" i="12"/>
  <c r="H17" i="12"/>
  <c r="J17" i="12"/>
  <c r="L17" i="12"/>
  <c r="N17" i="12"/>
  <c r="P17" i="12"/>
  <c r="D18" i="12"/>
  <c r="F18" i="12"/>
  <c r="Q18" i="12"/>
  <c r="H18" i="12"/>
  <c r="J18" i="12"/>
  <c r="L18" i="12"/>
  <c r="N18" i="12"/>
  <c r="P18" i="12"/>
  <c r="D19" i="12"/>
  <c r="F19" i="12"/>
  <c r="Q19" i="12"/>
  <c r="H19" i="12"/>
  <c r="J19" i="12"/>
  <c r="L19" i="12"/>
  <c r="N19" i="12"/>
  <c r="P19" i="12"/>
  <c r="D20" i="12"/>
  <c r="F20" i="12"/>
  <c r="H20" i="12"/>
  <c r="Q20" i="12"/>
  <c r="J20" i="12"/>
  <c r="L20" i="12"/>
  <c r="N20" i="12"/>
  <c r="P20" i="12"/>
  <c r="D21" i="12"/>
  <c r="F21" i="12"/>
  <c r="H21" i="12"/>
  <c r="Q21" i="12"/>
  <c r="J21" i="12"/>
  <c r="L21" i="12"/>
  <c r="N21" i="12"/>
  <c r="P21" i="12"/>
  <c r="D22" i="12"/>
  <c r="Q22" i="12"/>
  <c r="F22" i="12"/>
  <c r="H22" i="12"/>
  <c r="J22" i="12"/>
  <c r="L22" i="12"/>
  <c r="N22" i="12"/>
  <c r="P22" i="12"/>
  <c r="D23" i="12"/>
  <c r="F23" i="12"/>
  <c r="H23" i="12"/>
  <c r="Q23" i="12"/>
  <c r="J23" i="12"/>
  <c r="L23" i="12"/>
  <c r="N23" i="12"/>
  <c r="P23" i="12"/>
  <c r="D24" i="12"/>
  <c r="F24" i="12"/>
  <c r="Q24" i="12"/>
  <c r="H24" i="12"/>
  <c r="J24" i="12"/>
  <c r="L24" i="12"/>
  <c r="N24" i="12"/>
  <c r="P24" i="12"/>
  <c r="D25" i="12"/>
  <c r="F25" i="12"/>
  <c r="H25" i="12"/>
  <c r="Q25" i="12"/>
  <c r="J25" i="12"/>
  <c r="L25" i="12"/>
  <c r="N25" i="12"/>
  <c r="P25" i="12"/>
  <c r="D26" i="12"/>
  <c r="F26" i="12"/>
  <c r="H26" i="12"/>
  <c r="Q26" i="12"/>
  <c r="R26" i="12"/>
  <c r="J26" i="12"/>
  <c r="L26" i="12"/>
  <c r="N26" i="12"/>
  <c r="P26" i="12"/>
  <c r="D27" i="12"/>
  <c r="F27" i="12"/>
  <c r="Q27" i="12"/>
  <c r="H27" i="12"/>
  <c r="J27" i="12"/>
  <c r="L27" i="12"/>
  <c r="N27" i="12"/>
  <c r="P27" i="12"/>
  <c r="D28" i="12"/>
  <c r="F28" i="12"/>
  <c r="Q28" i="12"/>
  <c r="H28" i="12"/>
  <c r="J28" i="12"/>
  <c r="L28" i="12"/>
  <c r="N28" i="12"/>
  <c r="P28" i="12"/>
  <c r="D29" i="12"/>
  <c r="F29" i="12"/>
  <c r="H29" i="12"/>
  <c r="J29" i="12"/>
  <c r="Q29" i="12"/>
  <c r="L29" i="12"/>
  <c r="N29" i="12"/>
  <c r="P29" i="12"/>
  <c r="D30" i="12"/>
  <c r="F30" i="12"/>
  <c r="H30" i="12"/>
  <c r="J30" i="12"/>
  <c r="Q30" i="12"/>
  <c r="L30" i="12"/>
  <c r="N30" i="12"/>
  <c r="P30" i="12"/>
  <c r="D31" i="12"/>
  <c r="F31" i="12"/>
  <c r="H31" i="12"/>
  <c r="J31" i="12"/>
  <c r="L31" i="12"/>
  <c r="N31" i="12"/>
  <c r="P31" i="12"/>
  <c r="D32" i="12"/>
  <c r="Q32" i="12"/>
  <c r="F32" i="12"/>
  <c r="H32" i="12"/>
  <c r="J32" i="12"/>
  <c r="L32" i="12"/>
  <c r="N32" i="12"/>
  <c r="P32" i="12"/>
  <c r="D33" i="12"/>
  <c r="Q33" i="12"/>
  <c r="F33" i="12"/>
  <c r="H33" i="12"/>
  <c r="J33" i="12"/>
  <c r="L33" i="12"/>
  <c r="N33" i="12"/>
  <c r="P33" i="12"/>
  <c r="D34" i="12"/>
  <c r="F34" i="12"/>
  <c r="H34" i="12"/>
  <c r="J34" i="12"/>
  <c r="Q34" i="12"/>
  <c r="L34" i="12"/>
  <c r="N34" i="12"/>
  <c r="P34" i="12"/>
  <c r="D35" i="12"/>
  <c r="F35" i="12"/>
  <c r="Q35" i="12"/>
  <c r="H35" i="12"/>
  <c r="J35" i="12"/>
  <c r="L35" i="12"/>
  <c r="N35" i="12"/>
  <c r="P35" i="12"/>
  <c r="D36" i="12"/>
  <c r="F36" i="12"/>
  <c r="H36" i="12"/>
  <c r="J36" i="12"/>
  <c r="L36" i="12"/>
  <c r="N36" i="12"/>
  <c r="Q36" i="12"/>
  <c r="P36" i="12"/>
  <c r="D37" i="12"/>
  <c r="F37" i="12"/>
  <c r="H37" i="12"/>
  <c r="J37" i="12"/>
  <c r="L37" i="12"/>
  <c r="N37" i="12"/>
  <c r="Q37" i="12"/>
  <c r="Y37" i="12"/>
  <c r="P37" i="12"/>
  <c r="D38" i="12"/>
  <c r="F38" i="12"/>
  <c r="Q38" i="12"/>
  <c r="H38" i="12"/>
  <c r="J38" i="12"/>
  <c r="L38" i="12"/>
  <c r="N38" i="12"/>
  <c r="P38" i="12"/>
  <c r="D39" i="12"/>
  <c r="F39" i="12"/>
  <c r="H39" i="12"/>
  <c r="J39" i="12"/>
  <c r="L39" i="12"/>
  <c r="N39" i="12"/>
  <c r="P39" i="12"/>
  <c r="Q39" i="12"/>
  <c r="D40" i="12"/>
  <c r="Q40" i="12"/>
  <c r="F40" i="12"/>
  <c r="H40" i="12"/>
  <c r="J40" i="12"/>
  <c r="L40" i="12"/>
  <c r="N40" i="12"/>
  <c r="P40" i="12"/>
  <c r="D41" i="12"/>
  <c r="F41" i="12"/>
  <c r="H41" i="12"/>
  <c r="J41" i="12"/>
  <c r="L41" i="12"/>
  <c r="N41" i="12"/>
  <c r="P41" i="12"/>
  <c r="Q41" i="12"/>
  <c r="D42" i="12"/>
  <c r="F42" i="12"/>
  <c r="H42" i="12"/>
  <c r="J42" i="12"/>
  <c r="L42" i="12"/>
  <c r="N42" i="12"/>
  <c r="P42" i="12"/>
  <c r="D43" i="12"/>
  <c r="Q43" i="12"/>
  <c r="F43" i="12"/>
  <c r="H43" i="12"/>
  <c r="J43" i="12"/>
  <c r="L43" i="12"/>
  <c r="N43" i="12"/>
  <c r="P43" i="12"/>
  <c r="D44" i="12"/>
  <c r="Q44" i="12"/>
  <c r="F44" i="12"/>
  <c r="H44" i="12"/>
  <c r="J44" i="12"/>
  <c r="L44" i="12"/>
  <c r="N44" i="12"/>
  <c r="P44" i="12"/>
  <c r="D45" i="12"/>
  <c r="Q45" i="12"/>
  <c r="F45" i="12"/>
  <c r="H45" i="12"/>
  <c r="J45" i="12"/>
  <c r="L45" i="12"/>
  <c r="N45" i="12"/>
  <c r="P45" i="12"/>
  <c r="D46" i="12"/>
  <c r="Q46" i="12"/>
  <c r="F46" i="12"/>
  <c r="H46" i="12"/>
  <c r="J46" i="12"/>
  <c r="L46" i="12"/>
  <c r="N46" i="12"/>
  <c r="P46" i="12"/>
  <c r="D47" i="12"/>
  <c r="F47" i="12"/>
  <c r="H47" i="12"/>
  <c r="J47" i="12"/>
  <c r="L47" i="12"/>
  <c r="N47" i="12"/>
  <c r="P47" i="12"/>
  <c r="D48" i="12"/>
  <c r="F48" i="12"/>
  <c r="Q48" i="12"/>
  <c r="H48" i="12"/>
  <c r="J48" i="12"/>
  <c r="L48" i="12"/>
  <c r="N48" i="12"/>
  <c r="P48" i="12"/>
  <c r="D49" i="12"/>
  <c r="F49" i="12"/>
  <c r="Q49" i="12"/>
  <c r="Y49" i="12"/>
  <c r="H49" i="12"/>
  <c r="J49" i="12"/>
  <c r="L49" i="12"/>
  <c r="N49" i="12"/>
  <c r="P49" i="12"/>
  <c r="D50" i="12"/>
  <c r="Q50" i="12"/>
  <c r="F50" i="12"/>
  <c r="H50" i="12"/>
  <c r="J50" i="12"/>
  <c r="L50" i="12"/>
  <c r="N50" i="12"/>
  <c r="P50" i="12"/>
  <c r="D51" i="12"/>
  <c r="Q51" i="12"/>
  <c r="F51" i="12"/>
  <c r="H51" i="12"/>
  <c r="J51" i="12"/>
  <c r="L51" i="12"/>
  <c r="N51" i="12"/>
  <c r="P51" i="12"/>
  <c r="D52" i="12"/>
  <c r="F52" i="12"/>
  <c r="H52" i="12"/>
  <c r="Q52" i="12"/>
  <c r="J52" i="12"/>
  <c r="L52" i="12"/>
  <c r="N52" i="12"/>
  <c r="P52" i="12"/>
  <c r="D53" i="12"/>
  <c r="F53" i="12"/>
  <c r="H53" i="12"/>
  <c r="Q53" i="12"/>
  <c r="J53" i="12"/>
  <c r="L53" i="12"/>
  <c r="N53" i="12"/>
  <c r="P53" i="12"/>
  <c r="D54" i="12"/>
  <c r="F54" i="12"/>
  <c r="H54" i="12"/>
  <c r="Q54" i="12"/>
  <c r="J54" i="12"/>
  <c r="L54" i="12"/>
  <c r="N54" i="12"/>
  <c r="P54" i="12"/>
  <c r="D55" i="12"/>
  <c r="F55" i="12"/>
  <c r="H55" i="12"/>
  <c r="J55" i="12"/>
  <c r="Q55" i="12"/>
  <c r="L55" i="12"/>
  <c r="N55" i="12"/>
  <c r="P55" i="12"/>
  <c r="D56" i="12"/>
  <c r="Q56" i="12"/>
  <c r="F56" i="12"/>
  <c r="H56" i="12"/>
  <c r="J56" i="12"/>
  <c r="L56" i="12"/>
  <c r="N56" i="12"/>
  <c r="P56" i="12"/>
  <c r="D57" i="12"/>
  <c r="Q57" i="12"/>
  <c r="F57" i="12"/>
  <c r="H57" i="12"/>
  <c r="J57" i="12"/>
  <c r="L57" i="12"/>
  <c r="N57" i="12"/>
  <c r="P57" i="12"/>
  <c r="D58" i="12"/>
  <c r="Q58" i="12"/>
  <c r="F58" i="12"/>
  <c r="H58" i="12"/>
  <c r="J58" i="12"/>
  <c r="L58" i="12"/>
  <c r="N58" i="12"/>
  <c r="P58" i="12"/>
  <c r="D59" i="12"/>
  <c r="F59" i="12"/>
  <c r="H59" i="12"/>
  <c r="J59" i="12"/>
  <c r="Q59" i="12"/>
  <c r="R59" i="12"/>
  <c r="L59" i="12"/>
  <c r="N59" i="12"/>
  <c r="P59" i="12"/>
  <c r="D60" i="12"/>
  <c r="Q60" i="12"/>
  <c r="F60" i="12"/>
  <c r="H60" i="12"/>
  <c r="J60" i="12"/>
  <c r="L60" i="12"/>
  <c r="N60" i="12"/>
  <c r="P60" i="12"/>
  <c r="D61" i="12"/>
  <c r="F61" i="12"/>
  <c r="H61" i="12"/>
  <c r="J61" i="12"/>
  <c r="L61" i="12"/>
  <c r="N61" i="12"/>
  <c r="P61" i="12"/>
  <c r="D62" i="12"/>
  <c r="Q62" i="12"/>
  <c r="F62" i="12"/>
  <c r="H62" i="12"/>
  <c r="J62" i="12"/>
  <c r="L62" i="12"/>
  <c r="N62" i="12"/>
  <c r="P62" i="12"/>
  <c r="D63" i="12"/>
  <c r="F63" i="12"/>
  <c r="H63" i="12"/>
  <c r="J63" i="12"/>
  <c r="L63" i="12"/>
  <c r="N63" i="12"/>
  <c r="Q63" i="12"/>
  <c r="P63" i="12"/>
  <c r="D64" i="12"/>
  <c r="F64" i="12"/>
  <c r="Q64" i="12"/>
  <c r="H64" i="12"/>
  <c r="J64" i="12"/>
  <c r="L64" i="12"/>
  <c r="N64" i="12"/>
  <c r="P64" i="12"/>
  <c r="D65" i="12"/>
  <c r="F65" i="12"/>
  <c r="H65" i="12"/>
  <c r="J65" i="12"/>
  <c r="L65" i="12"/>
  <c r="N65" i="12"/>
  <c r="Q65" i="12"/>
  <c r="P65" i="12"/>
  <c r="D66" i="12"/>
  <c r="Q66" i="12"/>
  <c r="F66" i="12"/>
  <c r="H66" i="12"/>
  <c r="J66" i="12"/>
  <c r="L66" i="12"/>
  <c r="N66" i="12"/>
  <c r="P66" i="12"/>
  <c r="D67" i="12"/>
  <c r="Q67" i="12"/>
  <c r="F67" i="12"/>
  <c r="H67" i="12"/>
  <c r="J67" i="12"/>
  <c r="L67" i="12"/>
  <c r="N67" i="12"/>
  <c r="P67" i="12"/>
  <c r="D68" i="12"/>
  <c r="F68" i="12"/>
  <c r="H68" i="12"/>
  <c r="J68" i="12"/>
  <c r="L68" i="12"/>
  <c r="N68" i="12"/>
  <c r="P68" i="12"/>
  <c r="Q68" i="12"/>
  <c r="D69" i="12"/>
  <c r="F69" i="12"/>
  <c r="H69" i="12"/>
  <c r="Q69" i="12"/>
  <c r="J69" i="12"/>
  <c r="L69" i="12"/>
  <c r="N69" i="12"/>
  <c r="P69" i="12"/>
  <c r="D70" i="12"/>
  <c r="F70" i="12"/>
  <c r="H70" i="12"/>
  <c r="J70" i="12"/>
  <c r="L70" i="12"/>
  <c r="N70" i="12"/>
  <c r="P70" i="12"/>
  <c r="Q70" i="12"/>
  <c r="Y70" i="12"/>
  <c r="D71" i="12"/>
  <c r="F71" i="12"/>
  <c r="H71" i="12"/>
  <c r="J71" i="12"/>
  <c r="L71" i="12"/>
  <c r="N71" i="12"/>
  <c r="P71" i="12"/>
  <c r="D72" i="12"/>
  <c r="Q72" i="12"/>
  <c r="F72" i="12"/>
  <c r="H72" i="12"/>
  <c r="J72" i="12"/>
  <c r="L72" i="12"/>
  <c r="N72" i="12"/>
  <c r="P72" i="12"/>
  <c r="D73" i="12"/>
  <c r="Q73" i="12"/>
  <c r="F73" i="12"/>
  <c r="H73" i="12"/>
  <c r="J73" i="12"/>
  <c r="L73" i="12"/>
  <c r="N73" i="12"/>
  <c r="P73" i="12"/>
  <c r="D74" i="12"/>
  <c r="Q74" i="12"/>
  <c r="F74" i="12"/>
  <c r="H74" i="12"/>
  <c r="J74" i="12"/>
  <c r="L74" i="12"/>
  <c r="N74" i="12"/>
  <c r="P74" i="12"/>
  <c r="D75" i="12"/>
  <c r="Q75" i="12"/>
  <c r="F75" i="12"/>
  <c r="H75" i="12"/>
  <c r="J75" i="12"/>
  <c r="L75" i="12"/>
  <c r="N75" i="12"/>
  <c r="P75" i="12"/>
  <c r="D76" i="12"/>
  <c r="F76" i="12"/>
  <c r="Q76" i="12"/>
  <c r="H76" i="12"/>
  <c r="J76" i="12"/>
  <c r="L76" i="12"/>
  <c r="N76" i="12"/>
  <c r="P76" i="12"/>
  <c r="D77" i="12"/>
  <c r="F77" i="12"/>
  <c r="Q77" i="12"/>
  <c r="H77" i="12"/>
  <c r="J77" i="12"/>
  <c r="L77" i="12"/>
  <c r="N77" i="12"/>
  <c r="P77" i="12"/>
  <c r="D78" i="12"/>
  <c r="F78" i="12"/>
  <c r="Q78" i="12"/>
  <c r="H78" i="12"/>
  <c r="J78" i="12"/>
  <c r="L78" i="12"/>
  <c r="N78" i="12"/>
  <c r="P78" i="12"/>
  <c r="D79" i="12"/>
  <c r="F79" i="12"/>
  <c r="Q79" i="12"/>
  <c r="H79" i="12"/>
  <c r="J79" i="12"/>
  <c r="L79" i="12"/>
  <c r="N79" i="12"/>
  <c r="P79" i="12"/>
  <c r="D80" i="12"/>
  <c r="Q80" i="12"/>
  <c r="F80" i="12"/>
  <c r="H80" i="12"/>
  <c r="J80" i="12"/>
  <c r="L80" i="12"/>
  <c r="N80" i="12"/>
  <c r="P80" i="12"/>
  <c r="D81" i="12"/>
  <c r="F81" i="12"/>
  <c r="Q81" i="12"/>
  <c r="R81" i="12"/>
  <c r="H81" i="12"/>
  <c r="J81" i="12"/>
  <c r="L81" i="12"/>
  <c r="N81" i="12"/>
  <c r="P81" i="12"/>
  <c r="D82" i="12"/>
  <c r="Q82" i="12"/>
  <c r="F82" i="12"/>
  <c r="H82" i="12"/>
  <c r="J82" i="12"/>
  <c r="L82" i="12"/>
  <c r="N82" i="12"/>
  <c r="P82" i="12"/>
  <c r="D83" i="12"/>
  <c r="F83" i="12"/>
  <c r="H83" i="12"/>
  <c r="Q83" i="12"/>
  <c r="J83" i="12"/>
  <c r="L83" i="12"/>
  <c r="N83" i="12"/>
  <c r="P83" i="12"/>
  <c r="D84" i="12"/>
  <c r="F84" i="12"/>
  <c r="H84" i="12"/>
  <c r="Q84" i="12"/>
  <c r="J84" i="12"/>
  <c r="L84" i="12"/>
  <c r="N84" i="12"/>
  <c r="P84" i="12"/>
  <c r="D85" i="12"/>
  <c r="Q85" i="12"/>
  <c r="F85" i="12"/>
  <c r="H85" i="12"/>
  <c r="J85" i="12"/>
  <c r="L85" i="12"/>
  <c r="N85" i="12"/>
  <c r="P85" i="12"/>
  <c r="D86" i="12"/>
  <c r="Q86" i="12"/>
  <c r="F86" i="12"/>
  <c r="H86" i="12"/>
  <c r="J86" i="12"/>
  <c r="L86" i="12"/>
  <c r="N86" i="12"/>
  <c r="P86" i="12"/>
  <c r="D87" i="12"/>
  <c r="F87" i="12"/>
  <c r="H87" i="12"/>
  <c r="Q87" i="12"/>
  <c r="J87" i="12"/>
  <c r="L87" i="12"/>
  <c r="N87" i="12"/>
  <c r="P87" i="12"/>
  <c r="D88" i="12"/>
  <c r="F88" i="12"/>
  <c r="H88" i="12"/>
  <c r="J88" i="12"/>
  <c r="Q88" i="12"/>
  <c r="L88" i="12"/>
  <c r="N88" i="12"/>
  <c r="P88" i="12"/>
  <c r="P8" i="20"/>
  <c r="N8" i="20"/>
  <c r="L8" i="20"/>
  <c r="J8" i="20"/>
  <c r="H8" i="20"/>
  <c r="F8" i="20"/>
  <c r="D8" i="20"/>
  <c r="Q8" i="20"/>
  <c r="R8" i="20"/>
  <c r="J8" i="14"/>
  <c r="J9" i="14"/>
  <c r="J10" i="14"/>
  <c r="J11" i="14"/>
  <c r="J12" i="14"/>
  <c r="J13" i="14"/>
  <c r="J14" i="14"/>
  <c r="J15" i="14"/>
  <c r="O15" i="14"/>
  <c r="J16" i="14"/>
  <c r="J17" i="14"/>
  <c r="J18" i="14"/>
  <c r="J19" i="14"/>
  <c r="J20" i="14"/>
  <c r="J21" i="14"/>
  <c r="J22" i="14"/>
  <c r="J23" i="14"/>
  <c r="O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O55" i="14"/>
  <c r="P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O78" i="14"/>
  <c r="J79" i="14"/>
  <c r="J80" i="14"/>
  <c r="J81" i="14"/>
  <c r="J82" i="14"/>
  <c r="J83" i="14"/>
  <c r="J84" i="14"/>
  <c r="J85" i="14"/>
  <c r="J86" i="14"/>
  <c r="O86" i="14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N121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Q111" i="13"/>
  <c r="L112" i="13"/>
  <c r="L113" i="13"/>
  <c r="L114" i="13"/>
  <c r="L115" i="13"/>
  <c r="L116" i="13"/>
  <c r="L117" i="13"/>
  <c r="L118" i="13"/>
  <c r="L119" i="13"/>
  <c r="L120" i="13"/>
  <c r="L121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Q30" i="13"/>
  <c r="R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Q86" i="13"/>
  <c r="Y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Q20" i="13"/>
  <c r="Y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Q60" i="13"/>
  <c r="R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Q76" i="13"/>
  <c r="R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Q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F8" i="13"/>
  <c r="F9" i="13"/>
  <c r="F10" i="13"/>
  <c r="Q10" i="13"/>
  <c r="Y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Q34" i="13"/>
  <c r="R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D8" i="13"/>
  <c r="D9" i="13"/>
  <c r="D10" i="13"/>
  <c r="D11" i="13"/>
  <c r="D12" i="13"/>
  <c r="D13" i="13"/>
  <c r="D14" i="13"/>
  <c r="D15" i="13"/>
  <c r="Q15" i="13"/>
  <c r="D16" i="13"/>
  <c r="D17" i="13"/>
  <c r="D18" i="13"/>
  <c r="D19" i="13"/>
  <c r="D20" i="13"/>
  <c r="D21" i="13"/>
  <c r="D22" i="13"/>
  <c r="D23" i="13"/>
  <c r="Q23" i="13"/>
  <c r="D24" i="13"/>
  <c r="D25" i="13"/>
  <c r="D26" i="13"/>
  <c r="D27" i="13"/>
  <c r="D28" i="13"/>
  <c r="D29" i="13"/>
  <c r="D30" i="13"/>
  <c r="D31" i="13"/>
  <c r="D32" i="13"/>
  <c r="Q32" i="13"/>
  <c r="Y32" i="13"/>
  <c r="D33" i="13"/>
  <c r="D34" i="13"/>
  <c r="D35" i="13"/>
  <c r="D36" i="13"/>
  <c r="D37" i="13"/>
  <c r="D38" i="13"/>
  <c r="D39" i="13"/>
  <c r="Q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Q55" i="13"/>
  <c r="Y55" i="13"/>
  <c r="D56" i="13"/>
  <c r="D57" i="13"/>
  <c r="D58" i="13"/>
  <c r="D59" i="13"/>
  <c r="D60" i="13"/>
  <c r="D61" i="13"/>
  <c r="D62" i="13"/>
  <c r="D63" i="13"/>
  <c r="Q63" i="13"/>
  <c r="D64" i="13"/>
  <c r="D65" i="13"/>
  <c r="D66" i="13"/>
  <c r="D67" i="13"/>
  <c r="D68" i="13"/>
  <c r="D69" i="13"/>
  <c r="D70" i="13"/>
  <c r="D71" i="13"/>
  <c r="Q71" i="13"/>
  <c r="D72" i="13"/>
  <c r="D73" i="13"/>
  <c r="D74" i="13"/>
  <c r="D75" i="13"/>
  <c r="D76" i="13"/>
  <c r="D77" i="13"/>
  <c r="D78" i="13"/>
  <c r="D79" i="13"/>
  <c r="Q79" i="13"/>
  <c r="D80" i="13"/>
  <c r="D81" i="13"/>
  <c r="D82" i="13"/>
  <c r="D83" i="13"/>
  <c r="D84" i="13"/>
  <c r="D85" i="13"/>
  <c r="D86" i="13"/>
  <c r="D87" i="13"/>
  <c r="Q87" i="13"/>
  <c r="D88" i="13"/>
  <c r="D89" i="13"/>
  <c r="D90" i="13"/>
  <c r="D91" i="13"/>
  <c r="D92" i="13"/>
  <c r="D93" i="13"/>
  <c r="D94" i="13"/>
  <c r="D95" i="13"/>
  <c r="Q95" i="13"/>
  <c r="D96" i="13"/>
  <c r="D97" i="13"/>
  <c r="D98" i="13"/>
  <c r="D99" i="13"/>
  <c r="D100" i="13"/>
  <c r="D101" i="13"/>
  <c r="D102" i="13"/>
  <c r="D103" i="13"/>
  <c r="Q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Q119" i="13"/>
  <c r="D120" i="13"/>
  <c r="D121" i="13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H7" i="15"/>
  <c r="H8" i="15"/>
  <c r="H9" i="15"/>
  <c r="H10" i="15"/>
  <c r="H11" i="15"/>
  <c r="H12" i="15"/>
  <c r="Q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Q28" i="15"/>
  <c r="H29" i="15"/>
  <c r="H30" i="15"/>
  <c r="H31" i="15"/>
  <c r="H32" i="15"/>
  <c r="H33" i="15"/>
  <c r="H34" i="15"/>
  <c r="H35" i="15"/>
  <c r="Q35" i="15"/>
  <c r="H36" i="15"/>
  <c r="Q36" i="15"/>
  <c r="H37" i="15"/>
  <c r="H38" i="15"/>
  <c r="H39" i="15"/>
  <c r="H40" i="15"/>
  <c r="H41" i="15"/>
  <c r="H42" i="15"/>
  <c r="H43" i="15"/>
  <c r="Q43" i="15"/>
  <c r="H44" i="15"/>
  <c r="H45" i="15"/>
  <c r="H46" i="15"/>
  <c r="H47" i="15"/>
  <c r="H48" i="15"/>
  <c r="H49" i="15"/>
  <c r="H50" i="15"/>
  <c r="H51" i="15"/>
  <c r="H52" i="15"/>
  <c r="Q52" i="15"/>
  <c r="H53" i="15"/>
  <c r="H54" i="15"/>
  <c r="H55" i="15"/>
  <c r="H56" i="15"/>
  <c r="H57" i="15"/>
  <c r="Q57" i="15"/>
  <c r="H58" i="15"/>
  <c r="F7" i="15"/>
  <c r="F8" i="15"/>
  <c r="Q8" i="15"/>
  <c r="F9" i="15"/>
  <c r="F10" i="15"/>
  <c r="F11" i="15"/>
  <c r="F12" i="15"/>
  <c r="F13" i="15"/>
  <c r="Q13" i="15"/>
  <c r="F14" i="15"/>
  <c r="F15" i="15"/>
  <c r="F16" i="15"/>
  <c r="Q16" i="15"/>
  <c r="F17" i="15"/>
  <c r="F18" i="15"/>
  <c r="F19" i="15"/>
  <c r="F20" i="15"/>
  <c r="F21" i="15"/>
  <c r="Q21" i="15"/>
  <c r="F22" i="15"/>
  <c r="F23" i="15"/>
  <c r="F24" i="15"/>
  <c r="Q24" i="15"/>
  <c r="F25" i="15"/>
  <c r="F26" i="15"/>
  <c r="F27" i="15"/>
  <c r="F28" i="15"/>
  <c r="F29" i="15"/>
  <c r="Q29" i="15"/>
  <c r="F30" i="15"/>
  <c r="F31" i="15"/>
  <c r="F32" i="15"/>
  <c r="Q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Q45" i="15"/>
  <c r="F46" i="15"/>
  <c r="F47" i="15"/>
  <c r="F48" i="15"/>
  <c r="F49" i="15"/>
  <c r="F50" i="15"/>
  <c r="F51" i="15"/>
  <c r="F52" i="15"/>
  <c r="F53" i="15"/>
  <c r="F54" i="15"/>
  <c r="F55" i="15"/>
  <c r="Q55" i="15"/>
  <c r="F56" i="15"/>
  <c r="Q56" i="15"/>
  <c r="F57" i="15"/>
  <c r="F58" i="15"/>
  <c r="D7" i="15"/>
  <c r="D8" i="15"/>
  <c r="D9" i="15"/>
  <c r="D10" i="15"/>
  <c r="D11" i="15"/>
  <c r="Q11" i="15"/>
  <c r="Y11" i="15"/>
  <c r="D12" i="15"/>
  <c r="D13" i="15"/>
  <c r="D14" i="15"/>
  <c r="Q14" i="15"/>
  <c r="Y14" i="15"/>
  <c r="D15" i="15"/>
  <c r="Q15" i="15"/>
  <c r="Y15" i="15"/>
  <c r="R15" i="15"/>
  <c r="D16" i="15"/>
  <c r="D17" i="15"/>
  <c r="Q17" i="15"/>
  <c r="D18" i="15"/>
  <c r="Q18" i="15"/>
  <c r="D19" i="15"/>
  <c r="Q19" i="15"/>
  <c r="R19" i="15"/>
  <c r="D20" i="15"/>
  <c r="Q20" i="15"/>
  <c r="D21" i="15"/>
  <c r="D22" i="15"/>
  <c r="D23" i="15"/>
  <c r="D24" i="15"/>
  <c r="D25" i="15"/>
  <c r="Q25" i="15"/>
  <c r="D26" i="15"/>
  <c r="D27" i="15"/>
  <c r="Q27" i="15"/>
  <c r="Y27" i="15"/>
  <c r="D28" i="15"/>
  <c r="D29" i="15"/>
  <c r="D30" i="15"/>
  <c r="Q30" i="15"/>
  <c r="D31" i="15"/>
  <c r="D32" i="15"/>
  <c r="D33" i="15"/>
  <c r="D34" i="15"/>
  <c r="Q34" i="15"/>
  <c r="D35" i="15"/>
  <c r="D36" i="15"/>
  <c r="D37" i="15"/>
  <c r="D38" i="15"/>
  <c r="Q38" i="15"/>
  <c r="Y38" i="15"/>
  <c r="D39" i="15"/>
  <c r="Q39" i="15"/>
  <c r="D40" i="15"/>
  <c r="Q40" i="15"/>
  <c r="D41" i="15"/>
  <c r="D42" i="15"/>
  <c r="D43" i="15"/>
  <c r="D44" i="15"/>
  <c r="Q44" i="15"/>
  <c r="D45" i="15"/>
  <c r="D46" i="15"/>
  <c r="Q46" i="15"/>
  <c r="D47" i="15"/>
  <c r="Q47" i="15"/>
  <c r="D48" i="15"/>
  <c r="D49" i="15"/>
  <c r="D50" i="15"/>
  <c r="D51" i="15"/>
  <c r="D52" i="15"/>
  <c r="D53" i="15"/>
  <c r="Q53" i="15"/>
  <c r="D54" i="15"/>
  <c r="Q54" i="15"/>
  <c r="D55" i="15"/>
  <c r="D56" i="15"/>
  <c r="D57" i="15"/>
  <c r="D58" i="15"/>
  <c r="P9" i="19"/>
  <c r="N9" i="19"/>
  <c r="L9" i="19"/>
  <c r="J9" i="19"/>
  <c r="Q9" i="19"/>
  <c r="R9" i="19"/>
  <c r="H9" i="19"/>
  <c r="F9" i="19"/>
  <c r="D9" i="19"/>
  <c r="P8" i="19"/>
  <c r="N8" i="19"/>
  <c r="L8" i="19"/>
  <c r="J8" i="19"/>
  <c r="H8" i="19"/>
  <c r="F8" i="19"/>
  <c r="D8" i="19"/>
  <c r="Q8" i="19"/>
  <c r="R8" i="19"/>
  <c r="P7" i="19"/>
  <c r="N7" i="19"/>
  <c r="L7" i="19"/>
  <c r="J7" i="19"/>
  <c r="Q7" i="19"/>
  <c r="R7" i="19"/>
  <c r="H7" i="19"/>
  <c r="F7" i="19"/>
  <c r="D7" i="19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Q50" i="11"/>
  <c r="R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Q66" i="11"/>
  <c r="R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Q82" i="11"/>
  <c r="D83" i="11"/>
  <c r="D84" i="11"/>
  <c r="D85" i="11"/>
  <c r="D86" i="11"/>
  <c r="D87" i="11"/>
  <c r="D88" i="11"/>
  <c r="D89" i="11"/>
  <c r="D90" i="11"/>
  <c r="Q90" i="11"/>
  <c r="R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Q119" i="11"/>
  <c r="F120" i="11"/>
  <c r="F121" i="11"/>
  <c r="F122" i="11"/>
  <c r="P8" i="18"/>
  <c r="N8" i="18"/>
  <c r="L8" i="18"/>
  <c r="J8" i="18"/>
  <c r="Q8" i="18"/>
  <c r="R8" i="18"/>
  <c r="H8" i="18"/>
  <c r="F8" i="18"/>
  <c r="D8" i="18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O63" i="14"/>
  <c r="W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O79" i="14"/>
  <c r="N80" i="14"/>
  <c r="N81" i="14"/>
  <c r="N82" i="14"/>
  <c r="N83" i="14"/>
  <c r="N84" i="14"/>
  <c r="N85" i="14"/>
  <c r="N86" i="14"/>
  <c r="H8" i="14"/>
  <c r="O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O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D8" i="14"/>
  <c r="D9" i="14"/>
  <c r="O9" i="14"/>
  <c r="D10" i="14"/>
  <c r="D11" i="14"/>
  <c r="D12" i="14"/>
  <c r="D13" i="14"/>
  <c r="D14" i="14"/>
  <c r="D15" i="14"/>
  <c r="D16" i="14"/>
  <c r="D17" i="14"/>
  <c r="O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O52" i="14"/>
  <c r="D53" i="14"/>
  <c r="D54" i="14"/>
  <c r="D55" i="14"/>
  <c r="D56" i="14"/>
  <c r="O56" i="14"/>
  <c r="W56" i="14"/>
  <c r="D57" i="14"/>
  <c r="D58" i="14"/>
  <c r="D59" i="14"/>
  <c r="O59" i="14"/>
  <c r="D60" i="14"/>
  <c r="D61" i="14"/>
  <c r="D62" i="14"/>
  <c r="D63" i="14"/>
  <c r="D64" i="14"/>
  <c r="O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O80" i="14"/>
  <c r="D81" i="14"/>
  <c r="D82" i="14"/>
  <c r="D83" i="14"/>
  <c r="D84" i="14"/>
  <c r="D85" i="14"/>
  <c r="D86" i="14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R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R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R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Y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R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Y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R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R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D8" i="2"/>
  <c r="R8" i="2"/>
  <c r="D9" i="2"/>
  <c r="D10" i="2"/>
  <c r="D11" i="2"/>
  <c r="R11" i="2"/>
  <c r="D12" i="2"/>
  <c r="Y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R43" i="2"/>
  <c r="D44" i="2"/>
  <c r="R44" i="2"/>
  <c r="D45" i="2"/>
  <c r="D46" i="2"/>
  <c r="D47" i="2"/>
  <c r="D48" i="2"/>
  <c r="D49" i="2"/>
  <c r="D50" i="2"/>
  <c r="D51" i="2"/>
  <c r="D52" i="2"/>
  <c r="D53" i="2"/>
  <c r="D54" i="2"/>
  <c r="D55" i="2"/>
  <c r="D56" i="2"/>
  <c r="R56" i="2"/>
  <c r="D57" i="2"/>
  <c r="Y57" i="2"/>
  <c r="D58" i="2"/>
  <c r="D59" i="2"/>
  <c r="D60" i="2"/>
  <c r="D61" i="2"/>
  <c r="D62" i="2"/>
  <c r="D63" i="2"/>
  <c r="D64" i="2"/>
  <c r="R64" i="2"/>
  <c r="D65" i="2"/>
  <c r="D66" i="2"/>
  <c r="D67" i="2"/>
  <c r="D68" i="2"/>
  <c r="D69" i="2"/>
  <c r="D70" i="2"/>
  <c r="D71" i="2"/>
  <c r="D72" i="2"/>
  <c r="D73" i="2"/>
  <c r="D74" i="2"/>
  <c r="D75" i="2"/>
  <c r="Y75" i="2"/>
  <c r="D76" i="2"/>
  <c r="Y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R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Y136" i="2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Q44" i="11"/>
  <c r="Y44" i="11"/>
  <c r="P45" i="11"/>
  <c r="P46" i="11"/>
  <c r="P47" i="11"/>
  <c r="P48" i="11"/>
  <c r="P49" i="11"/>
  <c r="P50" i="11"/>
  <c r="P51" i="11"/>
  <c r="P52" i="11"/>
  <c r="Q52" i="11"/>
  <c r="Y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Q116" i="11"/>
  <c r="Y116" i="11"/>
  <c r="P117" i="11"/>
  <c r="P118" i="11"/>
  <c r="P119" i="11"/>
  <c r="P120" i="11"/>
  <c r="P121" i="11"/>
  <c r="P122" i="11"/>
  <c r="N8" i="11"/>
  <c r="N9" i="11"/>
  <c r="N10" i="11"/>
  <c r="N11" i="11"/>
  <c r="N12" i="11"/>
  <c r="N13" i="11"/>
  <c r="N14" i="11"/>
  <c r="N15" i="11"/>
  <c r="N16" i="11"/>
  <c r="N17" i="11"/>
  <c r="Q17" i="11"/>
  <c r="Y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Q49" i="11"/>
  <c r="R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Q89" i="11"/>
  <c r="R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Q46" i="11"/>
  <c r="R46" i="11"/>
  <c r="L47" i="11"/>
  <c r="L48" i="11"/>
  <c r="L49" i="11"/>
  <c r="L50" i="11"/>
  <c r="L51" i="11"/>
  <c r="L52" i="11"/>
  <c r="L53" i="11"/>
  <c r="L54" i="11"/>
  <c r="Q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Q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Q19" i="11"/>
  <c r="Y19" i="11"/>
  <c r="J20" i="11"/>
  <c r="J21" i="11"/>
  <c r="J22" i="11"/>
  <c r="J23" i="11"/>
  <c r="J24" i="11"/>
  <c r="J25" i="11"/>
  <c r="J26" i="11"/>
  <c r="J27" i="11"/>
  <c r="Q27" i="11"/>
  <c r="J28" i="11"/>
  <c r="J29" i="11"/>
  <c r="J30" i="11"/>
  <c r="J31" i="11"/>
  <c r="J32" i="11"/>
  <c r="J33" i="11"/>
  <c r="J34" i="11"/>
  <c r="J35" i="11"/>
  <c r="Q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Q83" i="11"/>
  <c r="R83" i="11"/>
  <c r="J84" i="11"/>
  <c r="J85" i="11"/>
  <c r="J86" i="11"/>
  <c r="J87" i="11"/>
  <c r="J88" i="11"/>
  <c r="J89" i="11"/>
  <c r="J90" i="11"/>
  <c r="J91" i="11"/>
  <c r="Q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H8" i="11"/>
  <c r="Q8" i="11"/>
  <c r="H9" i="11"/>
  <c r="H10" i="11"/>
  <c r="H11" i="11"/>
  <c r="H12" i="11"/>
  <c r="H13" i="11"/>
  <c r="H14" i="11"/>
  <c r="H15" i="11"/>
  <c r="H16" i="11"/>
  <c r="Q16" i="11"/>
  <c r="H17" i="11"/>
  <c r="H18" i="11"/>
  <c r="H19" i="11"/>
  <c r="H20" i="11"/>
  <c r="H21" i="11"/>
  <c r="H22" i="11"/>
  <c r="H23" i="11"/>
  <c r="H24" i="11"/>
  <c r="Q24" i="11"/>
  <c r="H25" i="11"/>
  <c r="H26" i="11"/>
  <c r="H27" i="11"/>
  <c r="H28" i="11"/>
  <c r="H29" i="11"/>
  <c r="H30" i="11"/>
  <c r="H31" i="11"/>
  <c r="H32" i="11"/>
  <c r="Q32" i="11"/>
  <c r="H33" i="11"/>
  <c r="H34" i="11"/>
  <c r="H35" i="11"/>
  <c r="H36" i="11"/>
  <c r="H37" i="11"/>
  <c r="H38" i="11"/>
  <c r="H39" i="11"/>
  <c r="H40" i="11"/>
  <c r="Q40" i="11"/>
  <c r="H41" i="11"/>
  <c r="H42" i="11"/>
  <c r="H43" i="11"/>
  <c r="H44" i="11"/>
  <c r="H45" i="11"/>
  <c r="H46" i="11"/>
  <c r="H47" i="11"/>
  <c r="H48" i="11"/>
  <c r="Q48" i="11"/>
  <c r="H49" i="11"/>
  <c r="H50" i="11"/>
  <c r="H51" i="11"/>
  <c r="H52" i="11"/>
  <c r="H53" i="11"/>
  <c r="H54" i="11"/>
  <c r="H55" i="11"/>
  <c r="H56" i="11"/>
  <c r="Q56" i="11"/>
  <c r="H57" i="11"/>
  <c r="H58" i="11"/>
  <c r="H59" i="11"/>
  <c r="H60" i="11"/>
  <c r="H61" i="11"/>
  <c r="H62" i="11"/>
  <c r="H63" i="11"/>
  <c r="H64" i="11"/>
  <c r="Q64" i="11"/>
  <c r="H65" i="11"/>
  <c r="H66" i="11"/>
  <c r="H67" i="11"/>
  <c r="H68" i="11"/>
  <c r="H69" i="11"/>
  <c r="H70" i="11"/>
  <c r="H71" i="11"/>
  <c r="H72" i="11"/>
  <c r="Q72" i="11"/>
  <c r="H73" i="11"/>
  <c r="H74" i="11"/>
  <c r="H75" i="11"/>
  <c r="H76" i="11"/>
  <c r="H77" i="11"/>
  <c r="H78" i="11"/>
  <c r="H79" i="11"/>
  <c r="H80" i="11"/>
  <c r="Q80" i="11"/>
  <c r="H81" i="11"/>
  <c r="H82" i="11"/>
  <c r="H83" i="11"/>
  <c r="H84" i="11"/>
  <c r="Q84" i="11"/>
  <c r="H85" i="11"/>
  <c r="H86" i="11"/>
  <c r="H87" i="11"/>
  <c r="H88" i="11"/>
  <c r="Q88" i="11"/>
  <c r="H89" i="11"/>
  <c r="H90" i="11"/>
  <c r="H91" i="11"/>
  <c r="H92" i="11"/>
  <c r="H93" i="11"/>
  <c r="H94" i="11"/>
  <c r="H95" i="11"/>
  <c r="H96" i="11"/>
  <c r="Q96" i="11"/>
  <c r="H97" i="11"/>
  <c r="H98" i="11"/>
  <c r="H99" i="11"/>
  <c r="H100" i="11"/>
  <c r="H101" i="11"/>
  <c r="H102" i="11"/>
  <c r="H103" i="11"/>
  <c r="H104" i="11"/>
  <c r="Q104" i="11"/>
  <c r="H105" i="11"/>
  <c r="H106" i="11"/>
  <c r="H107" i="11"/>
  <c r="H108" i="11"/>
  <c r="H109" i="11"/>
  <c r="Q109" i="11"/>
  <c r="H110" i="11"/>
  <c r="H111" i="11"/>
  <c r="H112" i="11"/>
  <c r="Q112" i="11"/>
  <c r="H113" i="11"/>
  <c r="H114" i="11"/>
  <c r="H115" i="11"/>
  <c r="H116" i="11"/>
  <c r="H117" i="11"/>
  <c r="Q117" i="11"/>
  <c r="H118" i="11"/>
  <c r="Q118" i="11"/>
  <c r="Y118" i="11"/>
  <c r="H119" i="11"/>
  <c r="H120" i="11"/>
  <c r="H121" i="11"/>
  <c r="H122" i="11"/>
  <c r="F7" i="14"/>
  <c r="D7" i="14"/>
  <c r="L7" i="2"/>
  <c r="P7" i="16"/>
  <c r="N7" i="16"/>
  <c r="L7" i="16"/>
  <c r="J7" i="16"/>
  <c r="H7" i="16"/>
  <c r="F7" i="16"/>
  <c r="D7" i="16"/>
  <c r="Q7" i="16"/>
  <c r="R7" i="16"/>
  <c r="L86" i="14"/>
  <c r="L8" i="14"/>
  <c r="L9" i="14"/>
  <c r="L10" i="14"/>
  <c r="O10" i="14"/>
  <c r="P10" i="14"/>
  <c r="L11" i="14"/>
  <c r="L12" i="14"/>
  <c r="L13" i="14"/>
  <c r="L14" i="14"/>
  <c r="L15" i="14"/>
  <c r="L16" i="14"/>
  <c r="L17" i="14"/>
  <c r="L18" i="14"/>
  <c r="L19" i="14"/>
  <c r="L20" i="14"/>
  <c r="O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O33" i="14"/>
  <c r="P33" i="14"/>
  <c r="L34" i="14"/>
  <c r="L35" i="14"/>
  <c r="L36" i="14"/>
  <c r="O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O57" i="14"/>
  <c r="L58" i="14"/>
  <c r="L59" i="14"/>
  <c r="L60" i="14"/>
  <c r="L61" i="14"/>
  <c r="O61" i="14"/>
  <c r="L62" i="14"/>
  <c r="L63" i="14"/>
  <c r="L64" i="14"/>
  <c r="L65" i="14"/>
  <c r="O65" i="14"/>
  <c r="L66" i="14"/>
  <c r="L67" i="14"/>
  <c r="L68" i="14"/>
  <c r="L69" i="14"/>
  <c r="L70" i="14"/>
  <c r="L71" i="14"/>
  <c r="L72" i="14"/>
  <c r="L74" i="14"/>
  <c r="L75" i="14"/>
  <c r="L76" i="14"/>
  <c r="L77" i="14"/>
  <c r="O77" i="14"/>
  <c r="L78" i="14"/>
  <c r="L79" i="14"/>
  <c r="L80" i="14"/>
  <c r="L81" i="14"/>
  <c r="L82" i="14"/>
  <c r="L83" i="14"/>
  <c r="L84" i="14"/>
  <c r="L85" i="14"/>
  <c r="N7" i="11"/>
  <c r="H7" i="11"/>
  <c r="H7" i="14"/>
  <c r="P7" i="11"/>
  <c r="L7" i="14"/>
  <c r="P7" i="13"/>
  <c r="P7" i="2"/>
  <c r="N7" i="13"/>
  <c r="P6" i="15"/>
  <c r="N6" i="15"/>
  <c r="L6" i="15"/>
  <c r="J6" i="15"/>
  <c r="H6" i="15"/>
  <c r="F6" i="15"/>
  <c r="Q6" i="15"/>
  <c r="D6" i="15"/>
  <c r="N7" i="14"/>
  <c r="J7" i="14"/>
  <c r="L7" i="13"/>
  <c r="J7" i="13"/>
  <c r="H7" i="13"/>
  <c r="F7" i="13"/>
  <c r="D7" i="13"/>
  <c r="N7" i="2"/>
  <c r="J7" i="2"/>
  <c r="H7" i="2"/>
  <c r="F7" i="2"/>
  <c r="D7" i="2"/>
  <c r="L7" i="11"/>
  <c r="J7" i="11"/>
  <c r="F7" i="11"/>
  <c r="D7" i="11"/>
  <c r="Q7" i="11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Q22" i="15"/>
  <c r="Y22" i="15"/>
  <c r="Q51" i="15"/>
  <c r="R51" i="15"/>
  <c r="Q23" i="15"/>
  <c r="R23" i="15"/>
  <c r="Q9" i="11"/>
  <c r="Y9" i="11"/>
  <c r="Q101" i="11"/>
  <c r="R101" i="11"/>
  <c r="Q93" i="11"/>
  <c r="R93" i="11"/>
  <c r="Q77" i="11"/>
  <c r="Y77" i="11"/>
  <c r="Q45" i="11"/>
  <c r="Y45" i="11"/>
  <c r="Q21" i="11"/>
  <c r="Y21" i="11"/>
  <c r="Q120" i="11"/>
  <c r="R120" i="11"/>
  <c r="Q76" i="11"/>
  <c r="R76" i="11"/>
  <c r="Q94" i="11"/>
  <c r="R94" i="11"/>
  <c r="Q58" i="15"/>
  <c r="R58" i="15"/>
  <c r="Q50" i="15"/>
  <c r="Y50" i="15"/>
  <c r="Q42" i="15"/>
  <c r="R42" i="15"/>
  <c r="Q26" i="15"/>
  <c r="Y26" i="15"/>
  <c r="R38" i="15"/>
  <c r="Q41" i="15"/>
  <c r="Y41" i="15"/>
  <c r="Q33" i="15"/>
  <c r="Y33" i="15"/>
  <c r="R33" i="15"/>
  <c r="Q49" i="15"/>
  <c r="R49" i="15"/>
  <c r="Y49" i="15"/>
  <c r="Q10" i="15"/>
  <c r="R10" i="15"/>
  <c r="Q48" i="15"/>
  <c r="Y48" i="15"/>
  <c r="Q9" i="15"/>
  <c r="Y9" i="15"/>
  <c r="Q7" i="15"/>
  <c r="R7" i="15"/>
  <c r="Q37" i="15"/>
  <c r="Y37" i="15"/>
  <c r="Y42" i="15"/>
  <c r="Q31" i="15"/>
  <c r="Y31" i="15"/>
  <c r="Y30" i="15"/>
  <c r="R30" i="15"/>
  <c r="R14" i="15"/>
  <c r="R50" i="15"/>
  <c r="Y23" i="15"/>
  <c r="R22" i="15"/>
  <c r="Y58" i="15"/>
  <c r="O39" i="14"/>
  <c r="W39" i="14"/>
  <c r="O99" i="14"/>
  <c r="W99" i="14"/>
  <c r="O66" i="14"/>
  <c r="P66" i="14"/>
  <c r="O73" i="14"/>
  <c r="W73" i="14"/>
  <c r="O85" i="14"/>
  <c r="P85" i="14"/>
  <c r="O69" i="14"/>
  <c r="W69" i="14"/>
  <c r="O53" i="14"/>
  <c r="P53" i="14"/>
  <c r="O21" i="14"/>
  <c r="W21" i="14"/>
  <c r="Q59" i="13"/>
  <c r="R59" i="13"/>
  <c r="Q85" i="13"/>
  <c r="Y85" i="13"/>
  <c r="Q47" i="13"/>
  <c r="Y47" i="13"/>
  <c r="Q31" i="13"/>
  <c r="R31" i="13"/>
  <c r="Q25" i="13"/>
  <c r="Y25" i="13"/>
  <c r="Q17" i="13"/>
  <c r="Y17" i="13"/>
  <c r="Q27" i="13"/>
  <c r="R27" i="13"/>
  <c r="Q109" i="13"/>
  <c r="Y109" i="13"/>
  <c r="R109" i="13"/>
  <c r="Q37" i="13"/>
  <c r="R37" i="13"/>
  <c r="Q89" i="13"/>
  <c r="Y89" i="13"/>
  <c r="Q110" i="12"/>
  <c r="Y110" i="12"/>
  <c r="Q71" i="12"/>
  <c r="R71" i="12"/>
  <c r="Q61" i="12"/>
  <c r="Y61" i="12"/>
  <c r="Q47" i="12"/>
  <c r="R47" i="12"/>
  <c r="Q42" i="12"/>
  <c r="R42" i="12"/>
  <c r="Q31" i="12"/>
  <c r="Y31" i="12"/>
  <c r="Q15" i="12"/>
  <c r="Y15" i="12"/>
  <c r="R110" i="12"/>
  <c r="R37" i="2"/>
  <c r="Q7" i="2"/>
  <c r="Y133" i="2"/>
  <c r="R101" i="2"/>
  <c r="R61" i="2"/>
  <c r="Q55" i="11"/>
  <c r="Y55" i="11"/>
  <c r="Q85" i="11"/>
  <c r="Y85" i="11"/>
  <c r="R85" i="11"/>
  <c r="Q69" i="11"/>
  <c r="Y69" i="11"/>
  <c r="Q61" i="11"/>
  <c r="R61" i="11"/>
  <c r="Q53" i="11"/>
  <c r="R53" i="11"/>
  <c r="Q37" i="11"/>
  <c r="R37" i="11"/>
  <c r="Y37" i="11"/>
  <c r="Q29" i="11"/>
  <c r="R29" i="11"/>
  <c r="Q13" i="11"/>
  <c r="Y13" i="11"/>
  <c r="R21" i="11"/>
  <c r="Y10" i="15"/>
  <c r="R13" i="11"/>
  <c r="Y61" i="11"/>
  <c r="R69" i="11"/>
  <c r="Y53" i="11"/>
  <c r="R37" i="15"/>
  <c r="P99" i="14"/>
  <c r="P69" i="14"/>
  <c r="Y27" i="13"/>
  <c r="R47" i="13"/>
  <c r="Y71" i="12"/>
  <c r="Q121" i="13"/>
  <c r="Y121" i="13"/>
  <c r="Q97" i="13"/>
  <c r="Y97" i="13"/>
  <c r="Q81" i="13"/>
  <c r="Q65" i="13"/>
  <c r="Y65" i="13"/>
  <c r="Q57" i="13"/>
  <c r="Q41" i="13"/>
  <c r="Y41" i="13"/>
  <c r="Q33" i="13"/>
  <c r="Q115" i="13"/>
  <c r="Y115" i="13"/>
  <c r="Q107" i="13"/>
  <c r="R107" i="13"/>
  <c r="Q99" i="13"/>
  <c r="Y99" i="13"/>
  <c r="Q83" i="13"/>
  <c r="Y83" i="13"/>
  <c r="Q75" i="13"/>
  <c r="R75" i="13"/>
  <c r="Q67" i="13"/>
  <c r="Q51" i="13"/>
  <c r="Q43" i="13"/>
  <c r="Q35" i="13"/>
  <c r="Y35" i="13"/>
  <c r="Q19" i="13"/>
  <c r="R19" i="13"/>
  <c r="Q11" i="13"/>
  <c r="Y11" i="13"/>
  <c r="Q101" i="13"/>
  <c r="R101" i="13"/>
  <c r="Q93" i="13"/>
  <c r="Y93" i="13"/>
  <c r="Q69" i="13"/>
  <c r="Q61" i="13"/>
  <c r="Q53" i="13"/>
  <c r="Q45" i="13"/>
  <c r="Y45" i="13"/>
  <c r="Q29" i="13"/>
  <c r="Q21" i="13"/>
  <c r="R21" i="13"/>
  <c r="Q13" i="13"/>
  <c r="R13" i="13"/>
  <c r="Y15" i="13"/>
  <c r="R15" i="13"/>
  <c r="R81" i="13"/>
  <c r="Y81" i="13"/>
  <c r="Y51" i="13"/>
  <c r="R51" i="13"/>
  <c r="Y19" i="13"/>
  <c r="Y21" i="13"/>
  <c r="R39" i="13"/>
  <c r="Y39" i="13"/>
  <c r="R121" i="13"/>
  <c r="R57" i="13"/>
  <c r="Y57" i="13"/>
  <c r="Y33" i="13"/>
  <c r="R33" i="13"/>
  <c r="R115" i="13"/>
  <c r="R99" i="13"/>
  <c r="Y67" i="13"/>
  <c r="R67" i="13"/>
  <c r="R43" i="13"/>
  <c r="Y43" i="13"/>
  <c r="R35" i="13"/>
  <c r="R11" i="13"/>
  <c r="Y69" i="13"/>
  <c r="R69" i="13"/>
  <c r="Y61" i="13"/>
  <c r="R61" i="13"/>
  <c r="Y53" i="13"/>
  <c r="R53" i="13"/>
  <c r="R45" i="13"/>
  <c r="R29" i="13"/>
  <c r="Y29" i="13"/>
  <c r="Y103" i="13"/>
  <c r="R103" i="13"/>
  <c r="R119" i="13"/>
  <c r="Y119" i="13"/>
  <c r="R23" i="13"/>
  <c r="Y23" i="13"/>
  <c r="R93" i="13"/>
  <c r="Q72" i="13"/>
  <c r="Y72" i="13"/>
  <c r="R85" i="13"/>
  <c r="R89" i="13"/>
  <c r="Q117" i="13"/>
  <c r="R117" i="13"/>
  <c r="Q77" i="13"/>
  <c r="Y77" i="13"/>
  <c r="Q91" i="13"/>
  <c r="R91" i="13"/>
  <c r="Q98" i="13"/>
  <c r="R98" i="13"/>
  <c r="R25" i="13"/>
  <c r="Y59" i="13"/>
  <c r="Y31" i="13"/>
  <c r="Q113" i="13"/>
  <c r="Q105" i="13"/>
  <c r="Q73" i="13"/>
  <c r="Y73" i="13"/>
  <c r="Q49" i="13"/>
  <c r="Y49" i="13"/>
  <c r="R95" i="13"/>
  <c r="Y95" i="13"/>
  <c r="R87" i="13"/>
  <c r="Y87" i="13"/>
  <c r="R79" i="13"/>
  <c r="Y79" i="13"/>
  <c r="R71" i="13"/>
  <c r="Y71" i="13"/>
  <c r="Y63" i="13"/>
  <c r="R63" i="13"/>
  <c r="R100" i="13"/>
  <c r="Y100" i="13"/>
  <c r="Q7" i="13"/>
  <c r="Y7" i="13"/>
  <c r="Q9" i="13"/>
  <c r="Y9" i="13"/>
  <c r="R97" i="13"/>
  <c r="R41" i="13"/>
  <c r="Q120" i="13"/>
  <c r="Y120" i="13"/>
  <c r="Q112" i="13"/>
  <c r="Y112" i="13"/>
  <c r="Q104" i="13"/>
  <c r="Q96" i="13"/>
  <c r="Q88" i="13"/>
  <c r="Y88" i="13"/>
  <c r="Q80" i="13"/>
  <c r="Y80" i="13"/>
  <c r="Q64" i="13"/>
  <c r="R64" i="13"/>
  <c r="Q56" i="13"/>
  <c r="R56" i="13"/>
  <c r="Q48" i="13"/>
  <c r="R48" i="13"/>
  <c r="Q40" i="13"/>
  <c r="R40" i="13"/>
  <c r="Q24" i="13"/>
  <c r="Q16" i="13"/>
  <c r="Q8" i="13"/>
  <c r="Y8" i="13"/>
  <c r="Q106" i="13"/>
  <c r="Y106" i="13"/>
  <c r="Q82" i="13"/>
  <c r="R82" i="13"/>
  <c r="Q74" i="13"/>
  <c r="Y74" i="13"/>
  <c r="Q42" i="13"/>
  <c r="R42" i="13"/>
  <c r="Q26" i="13"/>
  <c r="Y26" i="13"/>
  <c r="Q18" i="13"/>
  <c r="Q116" i="13"/>
  <c r="Q108" i="13"/>
  <c r="Q92" i="13"/>
  <c r="Y92" i="13"/>
  <c r="Q68" i="13"/>
  <c r="Y68" i="13"/>
  <c r="Q52" i="13"/>
  <c r="Y52" i="13"/>
  <c r="Q118" i="13"/>
  <c r="R118" i="13"/>
  <c r="Q110" i="13"/>
  <c r="R110" i="13"/>
  <c r="Q102" i="13"/>
  <c r="Q94" i="13"/>
  <c r="Q78" i="13"/>
  <c r="R78" i="13"/>
  <c r="Q70" i="13"/>
  <c r="Y70" i="13"/>
  <c r="Q62" i="13"/>
  <c r="R62" i="13"/>
  <c r="Q54" i="13"/>
  <c r="Y54" i="13"/>
  <c r="Q46" i="13"/>
  <c r="Y46" i="13"/>
  <c r="Q38" i="13"/>
  <c r="R38" i="13"/>
  <c r="Q22" i="13"/>
  <c r="Q14" i="13"/>
  <c r="Q122" i="13"/>
  <c r="R122" i="13"/>
  <c r="Q84" i="13"/>
  <c r="Y84" i="13"/>
  <c r="R55" i="13"/>
  <c r="Q114" i="13"/>
  <c r="R114" i="13"/>
  <c r="Q44" i="13"/>
  <c r="R44" i="13"/>
  <c r="Q36" i="13"/>
  <c r="Y36" i="13"/>
  <c r="Q28" i="13"/>
  <c r="Q12" i="13"/>
  <c r="Q90" i="13"/>
  <c r="Q66" i="13"/>
  <c r="Y66" i="13"/>
  <c r="Q58" i="13"/>
  <c r="R58" i="13"/>
  <c r="Q50" i="13"/>
  <c r="Y50" i="13"/>
  <c r="R83" i="13"/>
  <c r="R7" i="13"/>
  <c r="Y117" i="13"/>
  <c r="R9" i="13"/>
  <c r="R77" i="13"/>
  <c r="R120" i="13"/>
  <c r="R104" i="13"/>
  <c r="Y104" i="13"/>
  <c r="R96" i="13"/>
  <c r="Y96" i="13"/>
  <c r="R88" i="13"/>
  <c r="Y48" i="13"/>
  <c r="Y24" i="13"/>
  <c r="R24" i="13"/>
  <c r="R16" i="13"/>
  <c r="Y16" i="13"/>
  <c r="R8" i="13"/>
  <c r="Y18" i="13"/>
  <c r="R18" i="13"/>
  <c r="R116" i="13"/>
  <c r="Y116" i="13"/>
  <c r="Y108" i="13"/>
  <c r="R108" i="13"/>
  <c r="R52" i="13"/>
  <c r="Y102" i="13"/>
  <c r="R102" i="13"/>
  <c r="Y94" i="13"/>
  <c r="R94" i="13"/>
  <c r="Y78" i="13"/>
  <c r="Y22" i="13"/>
  <c r="R22" i="13"/>
  <c r="R14" i="13"/>
  <c r="Y14" i="13"/>
  <c r="Y91" i="13"/>
  <c r="Y28" i="13"/>
  <c r="R28" i="13"/>
  <c r="Y12" i="13"/>
  <c r="R12" i="13"/>
  <c r="Y113" i="13"/>
  <c r="R113" i="13"/>
  <c r="Y105" i="13"/>
  <c r="R105" i="13"/>
  <c r="Y90" i="13"/>
  <c r="R90" i="13"/>
  <c r="R10" i="13"/>
  <c r="R20" i="13"/>
  <c r="Y34" i="13"/>
  <c r="Y76" i="13"/>
  <c r="Y13" i="13"/>
  <c r="Y101" i="13"/>
  <c r="Y60" i="13"/>
  <c r="Y30" i="13"/>
  <c r="R86" i="13"/>
  <c r="R17" i="13"/>
  <c r="R32" i="13"/>
  <c r="R123" i="13"/>
  <c r="Y107" i="13"/>
  <c r="Y37" i="13"/>
  <c r="Y44" i="13"/>
  <c r="R46" i="13"/>
  <c r="R73" i="13"/>
  <c r="Y122" i="13"/>
  <c r="R54" i="13"/>
  <c r="R68" i="13"/>
  <c r="Y42" i="13"/>
  <c r="R65" i="13"/>
  <c r="Y82" i="13"/>
  <c r="Y40" i="13"/>
  <c r="Y98" i="13"/>
  <c r="Y75" i="13"/>
  <c r="R36" i="13"/>
  <c r="R50" i="13"/>
  <c r="Y110" i="13"/>
  <c r="Y58" i="13"/>
  <c r="Y62" i="13"/>
  <c r="Y56" i="13"/>
  <c r="R26" i="13"/>
  <c r="R72" i="13"/>
  <c r="Y114" i="13"/>
  <c r="Y38" i="13"/>
  <c r="Y118" i="13"/>
  <c r="R74" i="13"/>
  <c r="Y64" i="13"/>
  <c r="R112" i="13"/>
  <c r="R49" i="13"/>
  <c r="R84" i="13"/>
  <c r="R70" i="13"/>
  <c r="R92" i="13"/>
  <c r="R106" i="13"/>
  <c r="R80" i="13"/>
  <c r="R66" i="13"/>
  <c r="R111" i="13"/>
  <c r="Y111" i="13"/>
  <c r="Y96" i="2"/>
  <c r="Y42" i="12"/>
  <c r="Y33" i="2"/>
  <c r="R98" i="2"/>
  <c r="R75" i="2"/>
  <c r="Y43" i="2"/>
  <c r="Y11" i="2"/>
  <c r="Y108" i="2"/>
  <c r="R76" i="2"/>
  <c r="Y44" i="2"/>
  <c r="R12" i="2"/>
  <c r="R126" i="2"/>
  <c r="Y126" i="2"/>
  <c r="Y64" i="2"/>
  <c r="Y56" i="2"/>
  <c r="R136" i="2"/>
  <c r="Y8" i="2"/>
  <c r="R57" i="2"/>
  <c r="Y101" i="2"/>
  <c r="O48" i="14"/>
  <c r="P48" i="14"/>
  <c r="O75" i="14"/>
  <c r="W75" i="14"/>
  <c r="O58" i="14"/>
  <c r="W58" i="14"/>
  <c r="O34" i="14"/>
  <c r="P34" i="14"/>
  <c r="O94" i="14"/>
  <c r="W94" i="14"/>
  <c r="P58" i="14"/>
  <c r="W34" i="14"/>
  <c r="R103" i="2"/>
  <c r="Y94" i="2"/>
  <c r="R134" i="2"/>
  <c r="Y87" i="2"/>
  <c r="R47" i="2"/>
  <c r="Y22" i="2"/>
  <c r="Y104" i="11"/>
  <c r="R104" i="11"/>
  <c r="R27" i="11"/>
  <c r="Y27" i="11"/>
  <c r="R82" i="11"/>
  <c r="Y82" i="11"/>
  <c r="Y80" i="11"/>
  <c r="R80" i="11"/>
  <c r="R84" i="11"/>
  <c r="Y84" i="11"/>
  <c r="R96" i="11"/>
  <c r="Y96" i="11"/>
  <c r="Y119" i="11"/>
  <c r="R119" i="11"/>
  <c r="Y112" i="11"/>
  <c r="R112" i="11"/>
  <c r="Y54" i="11"/>
  <c r="R54" i="11"/>
  <c r="Q111" i="11"/>
  <c r="Q103" i="11"/>
  <c r="Q95" i="11"/>
  <c r="Q86" i="11"/>
  <c r="Q78" i="11"/>
  <c r="Q70" i="11"/>
  <c r="Q62" i="11"/>
  <c r="Q38" i="11"/>
  <c r="Q30" i="11"/>
  <c r="Q22" i="11"/>
  <c r="Q14" i="11"/>
  <c r="Q41" i="11"/>
  <c r="Q33" i="11"/>
  <c r="Q25" i="11"/>
  <c r="Q108" i="11"/>
  <c r="Q100" i="11"/>
  <c r="Q60" i="11"/>
  <c r="Q28" i="11"/>
  <c r="Q71" i="11"/>
  <c r="Q39" i="11"/>
  <c r="Q114" i="11"/>
  <c r="Q106" i="11"/>
  <c r="Q98" i="11"/>
  <c r="Q58" i="11"/>
  <c r="Q34" i="11"/>
  <c r="Q26" i="11"/>
  <c r="Q18" i="11"/>
  <c r="Q10" i="11"/>
  <c r="R77" i="11"/>
  <c r="Y29" i="11"/>
  <c r="Q92" i="11"/>
  <c r="Q68" i="11"/>
  <c r="Q36" i="11"/>
  <c r="Q20" i="11"/>
  <c r="Q12" i="11"/>
  <c r="Q87" i="11"/>
  <c r="Q79" i="11"/>
  <c r="Q63" i="11"/>
  <c r="Q47" i="11"/>
  <c r="Q31" i="11"/>
  <c r="Q23" i="11"/>
  <c r="Q15" i="11"/>
  <c r="Q74" i="11"/>
  <c r="Q42" i="11"/>
  <c r="Q115" i="11"/>
  <c r="Q107" i="11"/>
  <c r="Y107" i="11"/>
  <c r="Q99" i="11"/>
  <c r="Q75" i="11"/>
  <c r="Q67" i="11"/>
  <c r="Q59" i="11"/>
  <c r="Q51" i="11"/>
  <c r="Y120" i="11"/>
  <c r="Q43" i="11"/>
  <c r="Q11" i="11"/>
  <c r="Q102" i="11"/>
  <c r="R55" i="11"/>
  <c r="Q122" i="11"/>
  <c r="Q121" i="11"/>
  <c r="Q113" i="11"/>
  <c r="Q105" i="11"/>
  <c r="Q97" i="11"/>
  <c r="Q81" i="11"/>
  <c r="Q73" i="11"/>
  <c r="Q65" i="11"/>
  <c r="Q57" i="11"/>
  <c r="Y84" i="12"/>
  <c r="R84" i="12"/>
  <c r="R73" i="12"/>
  <c r="Y73" i="12"/>
  <c r="Y93" i="12"/>
  <c r="R93" i="12"/>
  <c r="R106" i="12"/>
  <c r="Y106" i="12"/>
  <c r="R74" i="12"/>
  <c r="Y74" i="12"/>
  <c r="Y56" i="12"/>
  <c r="R56" i="12"/>
  <c r="R48" i="12"/>
  <c r="Y48" i="12"/>
  <c r="R23" i="12"/>
  <c r="Y23" i="12"/>
  <c r="Y12" i="12"/>
  <c r="R12" i="12"/>
  <c r="Y97" i="12"/>
  <c r="R97" i="12"/>
  <c r="Y102" i="12"/>
  <c r="R102" i="12"/>
  <c r="Y105" i="12"/>
  <c r="R105" i="12"/>
  <c r="Y114" i="12"/>
  <c r="R114" i="12"/>
  <c r="Y82" i="12"/>
  <c r="R82" i="12"/>
  <c r="Y46" i="12"/>
  <c r="R46" i="12"/>
  <c r="R11" i="12"/>
  <c r="Y11" i="12"/>
  <c r="R98" i="12"/>
  <c r="Y98" i="12"/>
  <c r="R76" i="12"/>
  <c r="Y76" i="12"/>
  <c r="Y75" i="12"/>
  <c r="R75" i="12"/>
  <c r="Y66" i="12"/>
  <c r="R66" i="12"/>
  <c r="R63" i="12"/>
  <c r="Y63" i="12"/>
  <c r="R57" i="12"/>
  <c r="Y57" i="12"/>
  <c r="Y40" i="12"/>
  <c r="R40" i="12"/>
  <c r="R36" i="12"/>
  <c r="Y36" i="12"/>
  <c r="R34" i="12"/>
  <c r="Y34" i="12"/>
  <c r="R22" i="12"/>
  <c r="Y22" i="12"/>
  <c r="R13" i="12"/>
  <c r="Y13" i="12"/>
  <c r="Y96" i="12"/>
  <c r="R96" i="12"/>
  <c r="R101" i="12"/>
  <c r="Y101" i="12"/>
  <c r="Y104" i="12"/>
  <c r="R104" i="12"/>
  <c r="R113" i="12"/>
  <c r="Y113" i="12"/>
  <c r="Y88" i="12"/>
  <c r="R88" i="12"/>
  <c r="Y87" i="12"/>
  <c r="R87" i="12"/>
  <c r="Y85" i="12"/>
  <c r="R85" i="12"/>
  <c r="R77" i="12"/>
  <c r="Y77" i="12"/>
  <c r="R69" i="12"/>
  <c r="Y69" i="12"/>
  <c r="Y67" i="12"/>
  <c r="R67" i="12"/>
  <c r="R58" i="12"/>
  <c r="Y58" i="12"/>
  <c r="Y52" i="12"/>
  <c r="R52" i="12"/>
  <c r="Y50" i="12"/>
  <c r="R50" i="12"/>
  <c r="R39" i="12"/>
  <c r="Y39" i="12"/>
  <c r="R32" i="12"/>
  <c r="Y32" i="12"/>
  <c r="R25" i="12"/>
  <c r="Y25" i="12"/>
  <c r="R24" i="12"/>
  <c r="Y24" i="12"/>
  <c r="R14" i="12"/>
  <c r="Y14" i="12"/>
  <c r="Y94" i="12"/>
  <c r="R94" i="12"/>
  <c r="R103" i="12"/>
  <c r="Y103" i="12"/>
  <c r="Y112" i="12"/>
  <c r="R112" i="12"/>
  <c r="R86" i="12"/>
  <c r="Y86" i="12"/>
  <c r="Y78" i="12"/>
  <c r="R78" i="12"/>
  <c r="Y65" i="12"/>
  <c r="R65" i="12"/>
  <c r="Y60" i="12"/>
  <c r="R60" i="12"/>
  <c r="Y53" i="12"/>
  <c r="R53" i="12"/>
  <c r="Y51" i="12"/>
  <c r="R51" i="12"/>
  <c r="R33" i="12"/>
  <c r="Y33" i="12"/>
  <c r="R17" i="12"/>
  <c r="Y17" i="12"/>
  <c r="R109" i="12"/>
  <c r="Y109" i="12"/>
  <c r="Y111" i="12"/>
  <c r="R111" i="12"/>
  <c r="R79" i="12"/>
  <c r="Y79" i="12"/>
  <c r="Y55" i="12"/>
  <c r="R55" i="12"/>
  <c r="Y54" i="12"/>
  <c r="R54" i="12"/>
  <c r="Y43" i="12"/>
  <c r="R43" i="12"/>
  <c r="R41" i="12"/>
  <c r="Y41" i="12"/>
  <c r="R35" i="12"/>
  <c r="Y35" i="12"/>
  <c r="R29" i="12"/>
  <c r="Y29" i="12"/>
  <c r="R27" i="12"/>
  <c r="Y27" i="12"/>
  <c r="Y18" i="12"/>
  <c r="R18" i="12"/>
  <c r="Y8" i="12"/>
  <c r="R8" i="12"/>
  <c r="R7" i="12"/>
  <c r="Y7" i="12"/>
  <c r="Y92" i="12"/>
  <c r="R92" i="12"/>
  <c r="Y68" i="12"/>
  <c r="R68" i="12"/>
  <c r="R62" i="12"/>
  <c r="Y62" i="12"/>
  <c r="Y44" i="12"/>
  <c r="R44" i="12"/>
  <c r="R30" i="12"/>
  <c r="Y30" i="12"/>
  <c r="R28" i="12"/>
  <c r="Y28" i="12"/>
  <c r="Y20" i="12"/>
  <c r="R20" i="12"/>
  <c r="R19" i="12"/>
  <c r="Y19" i="12"/>
  <c r="Y9" i="12"/>
  <c r="R9" i="12"/>
  <c r="R91" i="12"/>
  <c r="Y91" i="12"/>
  <c r="Y95" i="12"/>
  <c r="R95" i="12"/>
  <c r="Y83" i="12"/>
  <c r="R83" i="12"/>
  <c r="Y80" i="12"/>
  <c r="R80" i="12"/>
  <c r="Y72" i="12"/>
  <c r="R72" i="12"/>
  <c r="R64" i="12"/>
  <c r="Y64" i="12"/>
  <c r="Y45" i="12"/>
  <c r="R45" i="12"/>
  <c r="R38" i="12"/>
  <c r="Y38" i="12"/>
  <c r="R21" i="12"/>
  <c r="Y21" i="12"/>
  <c r="R10" i="12"/>
  <c r="Y10" i="12"/>
  <c r="Y89" i="12"/>
  <c r="R89" i="12"/>
  <c r="R100" i="12"/>
  <c r="Y100" i="12"/>
  <c r="Y107" i="12"/>
  <c r="R107" i="12"/>
  <c r="R108" i="12"/>
  <c r="R99" i="12"/>
  <c r="R90" i="12"/>
  <c r="Y47" i="12"/>
  <c r="R15" i="12"/>
  <c r="R31" i="12"/>
  <c r="Y16" i="12"/>
  <c r="Y26" i="12"/>
  <c r="R37" i="12"/>
  <c r="R49" i="12"/>
  <c r="Y59" i="12"/>
  <c r="R70" i="12"/>
  <c r="Y81" i="12"/>
  <c r="R61" i="12"/>
  <c r="Y16" i="15"/>
  <c r="R16" i="15"/>
  <c r="R12" i="15"/>
  <c r="Y12" i="15"/>
  <c r="Y55" i="15"/>
  <c r="R55" i="15"/>
  <c r="R43" i="15"/>
  <c r="Y43" i="15"/>
  <c r="Y44" i="15"/>
  <c r="R44" i="15"/>
  <c r="Y24" i="15"/>
  <c r="R24" i="15"/>
  <c r="R28" i="15"/>
  <c r="Y28" i="15"/>
  <c r="R6" i="15"/>
  <c r="Y6" i="15"/>
  <c r="Y35" i="15"/>
  <c r="R35" i="15"/>
  <c r="R34" i="15"/>
  <c r="Y34" i="15"/>
  <c r="R20" i="15"/>
  <c r="Y20" i="15"/>
  <c r="Y45" i="15"/>
  <c r="R45" i="15"/>
  <c r="Y29" i="15"/>
  <c r="R29" i="15"/>
  <c r="Y21" i="15"/>
  <c r="R21" i="15"/>
  <c r="R13" i="15"/>
  <c r="Y13" i="15"/>
  <c r="R57" i="15"/>
  <c r="Y57" i="15"/>
  <c r="Y40" i="15"/>
  <c r="R40" i="15"/>
  <c r="R47" i="15"/>
  <c r="Y47" i="15"/>
  <c r="R39" i="15"/>
  <c r="Y39" i="15"/>
  <c r="R56" i="15"/>
  <c r="Y56" i="15"/>
  <c r="R8" i="15"/>
  <c r="Y8" i="15"/>
  <c r="R52" i="15"/>
  <c r="Y52" i="15"/>
  <c r="Y54" i="15"/>
  <c r="R54" i="15"/>
  <c r="Y46" i="15"/>
  <c r="R46" i="15"/>
  <c r="Y25" i="15"/>
  <c r="R25" i="15"/>
  <c r="R18" i="15"/>
  <c r="Y18" i="15"/>
  <c r="R32" i="15"/>
  <c r="Y32" i="15"/>
  <c r="R36" i="15"/>
  <c r="Y36" i="15"/>
  <c r="R53" i="15"/>
  <c r="Y53" i="15"/>
  <c r="Y17" i="15"/>
  <c r="R17" i="15"/>
  <c r="Y7" i="15"/>
  <c r="Y19" i="15"/>
  <c r="R41" i="15"/>
  <c r="Y51" i="15"/>
  <c r="R27" i="15"/>
  <c r="R11" i="15"/>
  <c r="R31" i="15"/>
  <c r="R48" i="15"/>
  <c r="R26" i="15"/>
  <c r="R9" i="15"/>
  <c r="P52" i="14"/>
  <c r="W52" i="14"/>
  <c r="P59" i="14"/>
  <c r="W59" i="14"/>
  <c r="W23" i="14"/>
  <c r="P23" i="14"/>
  <c r="P15" i="14"/>
  <c r="W15" i="14"/>
  <c r="P40" i="14"/>
  <c r="W40" i="14"/>
  <c r="W8" i="14"/>
  <c r="P8" i="14"/>
  <c r="P79" i="14"/>
  <c r="W79" i="14"/>
  <c r="W86" i="14"/>
  <c r="P86" i="14"/>
  <c r="P9" i="14"/>
  <c r="W9" i="14"/>
  <c r="W89" i="14"/>
  <c r="P89" i="14"/>
  <c r="P94" i="14"/>
  <c r="P39" i="14"/>
  <c r="O81" i="14"/>
  <c r="O50" i="14"/>
  <c r="W50" i="14"/>
  <c r="O42" i="14"/>
  <c r="W42" i="14"/>
  <c r="O18" i="14"/>
  <c r="O71" i="14"/>
  <c r="O92" i="14"/>
  <c r="O101" i="14"/>
  <c r="P101" i="14"/>
  <c r="O25" i="14"/>
  <c r="O32" i="14"/>
  <c r="O24" i="14"/>
  <c r="W24" i="14"/>
  <c r="O16" i="14"/>
  <c r="W16" i="14"/>
  <c r="O70" i="14"/>
  <c r="O62" i="14"/>
  <c r="O54" i="14"/>
  <c r="O46" i="14"/>
  <c r="W46" i="14"/>
  <c r="O30" i="14"/>
  <c r="O22" i="14"/>
  <c r="O95" i="14"/>
  <c r="W95" i="14"/>
  <c r="O47" i="14"/>
  <c r="P47" i="14"/>
  <c r="O31" i="14"/>
  <c r="O14" i="14"/>
  <c r="O13" i="14"/>
  <c r="W48" i="14"/>
  <c r="O38" i="14"/>
  <c r="O29" i="14"/>
  <c r="O90" i="14"/>
  <c r="O91" i="14"/>
  <c r="W91" i="14"/>
  <c r="O84" i="14"/>
  <c r="O76" i="14"/>
  <c r="O68" i="14"/>
  <c r="P68" i="14"/>
  <c r="O60" i="14"/>
  <c r="O45" i="14"/>
  <c r="O37" i="14"/>
  <c r="O72" i="14"/>
  <c r="P72" i="14"/>
  <c r="P73" i="14"/>
  <c r="O83" i="14"/>
  <c r="P83" i="14"/>
  <c r="O67" i="14"/>
  <c r="O44" i="14"/>
  <c r="P44" i="14"/>
  <c r="O28" i="14"/>
  <c r="P28" i="14"/>
  <c r="O12" i="14"/>
  <c r="O51" i="14"/>
  <c r="O26" i="14"/>
  <c r="W26" i="14"/>
  <c r="O93" i="14"/>
  <c r="W93" i="14"/>
  <c r="P75" i="14"/>
  <c r="P21" i="14"/>
  <c r="O7" i="14"/>
  <c r="W7" i="14"/>
  <c r="O82" i="14"/>
  <c r="O43" i="14"/>
  <c r="P43" i="14"/>
  <c r="O35" i="14"/>
  <c r="O27" i="14"/>
  <c r="W27" i="14"/>
  <c r="O19" i="14"/>
  <c r="O11" i="14"/>
  <c r="P11" i="14"/>
  <c r="O74" i="14"/>
  <c r="O49" i="14"/>
  <c r="P49" i="14"/>
  <c r="O41" i="14"/>
  <c r="O88" i="14"/>
  <c r="O102" i="14"/>
  <c r="O103" i="14"/>
  <c r="W103" i="14"/>
  <c r="W77" i="14"/>
  <c r="P77" i="14"/>
  <c r="P36" i="14"/>
  <c r="W36" i="14"/>
  <c r="W67" i="14"/>
  <c r="P67" i="14"/>
  <c r="W44" i="14"/>
  <c r="W28" i="14"/>
  <c r="W12" i="14"/>
  <c r="P12" i="14"/>
  <c r="W51" i="14"/>
  <c r="P51" i="14"/>
  <c r="P93" i="14"/>
  <c r="W20" i="14"/>
  <c r="P20" i="14"/>
  <c r="P7" i="14"/>
  <c r="W82" i="14"/>
  <c r="P82" i="14"/>
  <c r="W43" i="14"/>
  <c r="P35" i="14"/>
  <c r="W35" i="14"/>
  <c r="P27" i="14"/>
  <c r="P19" i="14"/>
  <c r="W19" i="14"/>
  <c r="W11" i="14"/>
  <c r="W74" i="14"/>
  <c r="P74" i="14"/>
  <c r="W49" i="14"/>
  <c r="W41" i="14"/>
  <c r="P41" i="14"/>
  <c r="A103" i="14"/>
  <c r="W88" i="14"/>
  <c r="P88" i="14"/>
  <c r="W102" i="14"/>
  <c r="P102" i="14"/>
  <c r="P103" i="14"/>
  <c r="P81" i="14"/>
  <c r="W81" i="14"/>
  <c r="P50" i="14"/>
  <c r="W18" i="14"/>
  <c r="P18" i="14"/>
  <c r="P71" i="14"/>
  <c r="W71" i="14"/>
  <c r="W92" i="14"/>
  <c r="P92" i="14"/>
  <c r="P65" i="14"/>
  <c r="W65" i="14"/>
  <c r="W57" i="14"/>
  <c r="P57" i="14"/>
  <c r="W80" i="14"/>
  <c r="P80" i="14"/>
  <c r="W64" i="14"/>
  <c r="P64" i="14"/>
  <c r="P17" i="14"/>
  <c r="W17" i="14"/>
  <c r="W78" i="14"/>
  <c r="P78" i="14"/>
  <c r="P96" i="14"/>
  <c r="W96" i="14"/>
  <c r="P98" i="14"/>
  <c r="W98" i="14"/>
  <c r="P100" i="14"/>
  <c r="W100" i="14"/>
  <c r="P25" i="14"/>
  <c r="W25" i="14"/>
  <c r="W32" i="14"/>
  <c r="P32" i="14"/>
  <c r="P24" i="14"/>
  <c r="P16" i="14"/>
  <c r="P70" i="14"/>
  <c r="W70" i="14"/>
  <c r="W62" i="14"/>
  <c r="P62" i="14"/>
  <c r="W54" i="14"/>
  <c r="P54" i="14"/>
  <c r="P46" i="14"/>
  <c r="P30" i="14"/>
  <c r="W30" i="14"/>
  <c r="P22" i="14"/>
  <c r="W22" i="14"/>
  <c r="P95" i="14"/>
  <c r="W47" i="14"/>
  <c r="P31" i="14"/>
  <c r="W31" i="14"/>
  <c r="W14" i="14"/>
  <c r="P14" i="14"/>
  <c r="P13" i="14"/>
  <c r="W13" i="14"/>
  <c r="W38" i="14"/>
  <c r="P38" i="14"/>
  <c r="P90" i="14"/>
  <c r="W90" i="14"/>
  <c r="P29" i="14"/>
  <c r="W29" i="14"/>
  <c r="P61" i="14"/>
  <c r="W61" i="14"/>
  <c r="W84" i="14"/>
  <c r="P84" i="14"/>
  <c r="W76" i="14"/>
  <c r="P76" i="14"/>
  <c r="W60" i="14"/>
  <c r="P60" i="14"/>
  <c r="W45" i="14"/>
  <c r="P45" i="14"/>
  <c r="W37" i="14"/>
  <c r="P37" i="14"/>
  <c r="W33" i="14"/>
  <c r="W10" i="14"/>
  <c r="P97" i="14"/>
  <c r="W87" i="14"/>
  <c r="W53" i="14"/>
  <c r="W85" i="14"/>
  <c r="W55" i="14"/>
  <c r="W66" i="14"/>
  <c r="P63" i="14"/>
  <c r="P56" i="14"/>
  <c r="W68" i="14"/>
  <c r="R86" i="2"/>
  <c r="Y86" i="2"/>
  <c r="Y54" i="2"/>
  <c r="R54" i="2"/>
  <c r="Y131" i="2"/>
  <c r="R131" i="2"/>
  <c r="Y124" i="2"/>
  <c r="R124" i="2"/>
  <c r="R116" i="2"/>
  <c r="Y116" i="2"/>
  <c r="Y93" i="2"/>
  <c r="R93" i="2"/>
  <c r="R45" i="2"/>
  <c r="Y45" i="2"/>
  <c r="R88" i="2"/>
  <c r="Y88" i="2"/>
  <c r="R29" i="2"/>
  <c r="Y29" i="2"/>
  <c r="R132" i="2"/>
  <c r="Y132" i="2"/>
  <c r="Y109" i="2"/>
  <c r="R109" i="2"/>
  <c r="R15" i="2"/>
  <c r="Y15" i="2"/>
  <c r="R130" i="2"/>
  <c r="Y130" i="2"/>
  <c r="Y123" i="2"/>
  <c r="R123" i="2"/>
  <c r="R115" i="2"/>
  <c r="Y115" i="2"/>
  <c r="Y107" i="2"/>
  <c r="R107" i="2"/>
  <c r="R92" i="2"/>
  <c r="Y92" i="2"/>
  <c r="Y84" i="2"/>
  <c r="R84" i="2"/>
  <c r="Y68" i="2"/>
  <c r="R68" i="2"/>
  <c r="Y60" i="2"/>
  <c r="R60" i="2"/>
  <c r="Y52" i="2"/>
  <c r="R52" i="2"/>
  <c r="Y110" i="2"/>
  <c r="R110" i="2"/>
  <c r="Y24" i="2"/>
  <c r="R24" i="2"/>
  <c r="Y77" i="2"/>
  <c r="R77" i="2"/>
  <c r="R23" i="2"/>
  <c r="Y23" i="2"/>
  <c r="R129" i="2"/>
  <c r="Y129" i="2"/>
  <c r="R122" i="2"/>
  <c r="Y122" i="2"/>
  <c r="R114" i="2"/>
  <c r="Y114" i="2"/>
  <c r="Y106" i="2"/>
  <c r="R106" i="2"/>
  <c r="Y91" i="2"/>
  <c r="R91" i="2"/>
  <c r="Y83" i="2"/>
  <c r="R83" i="2"/>
  <c r="Y67" i="2"/>
  <c r="R67" i="2"/>
  <c r="R59" i="2"/>
  <c r="Y59" i="2"/>
  <c r="Y51" i="2"/>
  <c r="R51" i="2"/>
  <c r="Y28" i="2"/>
  <c r="R28" i="2"/>
  <c r="Y20" i="2"/>
  <c r="R20" i="2"/>
  <c r="R117" i="2"/>
  <c r="Y117" i="2"/>
  <c r="R46" i="2"/>
  <c r="Y46" i="2"/>
  <c r="Y13" i="2"/>
  <c r="R13" i="2"/>
  <c r="Y128" i="2"/>
  <c r="R128" i="2"/>
  <c r="R121" i="2"/>
  <c r="Y121" i="2"/>
  <c r="Y113" i="2"/>
  <c r="R113" i="2"/>
  <c r="Y105" i="2"/>
  <c r="R105" i="2"/>
  <c r="Y97" i="2"/>
  <c r="R97" i="2"/>
  <c r="Y90" i="2"/>
  <c r="R90" i="2"/>
  <c r="Y82" i="2"/>
  <c r="R82" i="2"/>
  <c r="Y74" i="2"/>
  <c r="R74" i="2"/>
  <c r="R66" i="2"/>
  <c r="Y66" i="2"/>
  <c r="Y58" i="2"/>
  <c r="R58" i="2"/>
  <c r="R50" i="2"/>
  <c r="Y50" i="2"/>
  <c r="R42" i="2"/>
  <c r="Y42" i="2"/>
  <c r="Y27" i="2"/>
  <c r="R27" i="2"/>
  <c r="Y19" i="2"/>
  <c r="R19" i="2"/>
  <c r="R53" i="2"/>
  <c r="Y53" i="2"/>
  <c r="Y78" i="2"/>
  <c r="R78" i="2"/>
  <c r="Y135" i="2"/>
  <c r="R135" i="2"/>
  <c r="Y127" i="2"/>
  <c r="R127" i="2"/>
  <c r="R120" i="2"/>
  <c r="Y120" i="2"/>
  <c r="Y112" i="2"/>
  <c r="R112" i="2"/>
  <c r="Y104" i="2"/>
  <c r="R104" i="2"/>
  <c r="Y89" i="2"/>
  <c r="R89" i="2"/>
  <c r="Y81" i="2"/>
  <c r="R81" i="2"/>
  <c r="Y73" i="2"/>
  <c r="R73" i="2"/>
  <c r="Y65" i="2"/>
  <c r="R65" i="2"/>
  <c r="Y49" i="2"/>
  <c r="R49" i="2"/>
  <c r="R41" i="2"/>
  <c r="Y41" i="2"/>
  <c r="Y26" i="2"/>
  <c r="R26" i="2"/>
  <c r="Y18" i="2"/>
  <c r="R18" i="2"/>
  <c r="R10" i="2"/>
  <c r="Y10" i="2"/>
  <c r="R85" i="2"/>
  <c r="Y85" i="2"/>
  <c r="R14" i="2"/>
  <c r="Y14" i="2"/>
  <c r="Y38" i="2"/>
  <c r="R38" i="2"/>
  <c r="R119" i="2"/>
  <c r="Y119" i="2"/>
  <c r="Y111" i="2"/>
  <c r="R111" i="2"/>
  <c r="R80" i="2"/>
  <c r="Y80" i="2"/>
  <c r="Y72" i="2"/>
  <c r="R72" i="2"/>
  <c r="Y48" i="2"/>
  <c r="R48" i="2"/>
  <c r="Y40" i="2"/>
  <c r="R40" i="2"/>
  <c r="Y32" i="2"/>
  <c r="R32" i="2"/>
  <c r="R25" i="2"/>
  <c r="Y25" i="2"/>
  <c r="R17" i="2"/>
  <c r="Y17" i="2"/>
  <c r="R9" i="2"/>
  <c r="Y9" i="2"/>
  <c r="Y125" i="2"/>
  <c r="R125" i="2"/>
  <c r="Y62" i="2"/>
  <c r="R62" i="2"/>
  <c r="Y21" i="2"/>
  <c r="R21" i="2"/>
  <c r="R70" i="2"/>
  <c r="Y70" i="2"/>
  <c r="Y118" i="2"/>
  <c r="R118" i="2"/>
  <c r="R102" i="2"/>
  <c r="Y102" i="2"/>
  <c r="Y79" i="2"/>
  <c r="R79" i="2"/>
  <c r="R71" i="2"/>
  <c r="Y71" i="2"/>
  <c r="R63" i="2"/>
  <c r="Y63" i="2"/>
  <c r="R55" i="2"/>
  <c r="Y55" i="2"/>
  <c r="Y39" i="2"/>
  <c r="R39" i="2"/>
  <c r="R16" i="2"/>
  <c r="Y16" i="2"/>
  <c r="R69" i="2"/>
  <c r="Y69" i="2"/>
  <c r="R95" i="2"/>
  <c r="R133" i="2"/>
  <c r="R96" i="2"/>
  <c r="Y31" i="2"/>
  <c r="Y30" i="2"/>
  <c r="Y36" i="2"/>
  <c r="Y100" i="2"/>
  <c r="Y35" i="2"/>
  <c r="R99" i="2"/>
  <c r="Y34" i="2"/>
  <c r="R7" i="2"/>
  <c r="Y61" i="2"/>
  <c r="Y37" i="2"/>
  <c r="R88" i="11"/>
  <c r="Y88" i="11"/>
  <c r="Y72" i="11"/>
  <c r="R72" i="11"/>
  <c r="Y64" i="11"/>
  <c r="R64" i="11"/>
  <c r="Y56" i="11"/>
  <c r="R56" i="11"/>
  <c r="R48" i="11"/>
  <c r="Y48" i="11"/>
  <c r="Y40" i="11"/>
  <c r="R40" i="11"/>
  <c r="Y32" i="11"/>
  <c r="R32" i="11"/>
  <c r="R24" i="11"/>
  <c r="Y24" i="11"/>
  <c r="R16" i="11"/>
  <c r="Y16" i="11"/>
  <c r="R8" i="11"/>
  <c r="Y8" i="11"/>
  <c r="Y91" i="11"/>
  <c r="R91" i="11"/>
  <c r="R35" i="11"/>
  <c r="Y35" i="11"/>
  <c r="Y110" i="11"/>
  <c r="R110" i="11"/>
  <c r="R115" i="11"/>
  <c r="Y115" i="11"/>
  <c r="R107" i="11"/>
  <c r="R99" i="11"/>
  <c r="Y99" i="11"/>
  <c r="Y75" i="11"/>
  <c r="R75" i="11"/>
  <c r="R67" i="11"/>
  <c r="Y67" i="11"/>
  <c r="R59" i="11"/>
  <c r="Y59" i="11"/>
  <c r="Y51" i="11"/>
  <c r="R51" i="11"/>
  <c r="R111" i="11"/>
  <c r="Y111" i="11"/>
  <c r="R103" i="11"/>
  <c r="Y103" i="11"/>
  <c r="Y95" i="11"/>
  <c r="R95" i="11"/>
  <c r="Y122" i="11"/>
  <c r="R122" i="11"/>
  <c r="Y86" i="11"/>
  <c r="R86" i="11"/>
  <c r="R70" i="11"/>
  <c r="Y70" i="11"/>
  <c r="R62" i="11"/>
  <c r="Y62" i="11"/>
  <c r="R38" i="11"/>
  <c r="Y38" i="11"/>
  <c r="Y30" i="11"/>
  <c r="R30" i="11"/>
  <c r="R22" i="11"/>
  <c r="Y22" i="11"/>
  <c r="Y14" i="11"/>
  <c r="R14" i="11"/>
  <c r="Y41" i="11"/>
  <c r="R41" i="11"/>
  <c r="Y33" i="11"/>
  <c r="R33" i="11"/>
  <c r="Y25" i="11"/>
  <c r="R25" i="11"/>
  <c r="R108" i="11"/>
  <c r="Y108" i="11"/>
  <c r="R100" i="11"/>
  <c r="Y100" i="11"/>
  <c r="R60" i="11"/>
  <c r="Y60" i="11"/>
  <c r="R28" i="11"/>
  <c r="Y28" i="11"/>
  <c r="Y71" i="11"/>
  <c r="R71" i="11"/>
  <c r="Y39" i="11"/>
  <c r="R39" i="11"/>
  <c r="Y114" i="11"/>
  <c r="R114" i="11"/>
  <c r="Y106" i="11"/>
  <c r="R106" i="11"/>
  <c r="Y98" i="11"/>
  <c r="R98" i="11"/>
  <c r="Y58" i="11"/>
  <c r="R58" i="11"/>
  <c r="Y34" i="11"/>
  <c r="R34" i="11"/>
  <c r="R26" i="11"/>
  <c r="Y26" i="11"/>
  <c r="R18" i="11"/>
  <c r="Y18" i="11"/>
  <c r="Y10" i="11"/>
  <c r="R10" i="11"/>
  <c r="R121" i="11"/>
  <c r="Y121" i="11"/>
  <c r="R113" i="11"/>
  <c r="Y113" i="11"/>
  <c r="R105" i="11"/>
  <c r="Y105" i="11"/>
  <c r="Y97" i="11"/>
  <c r="R97" i="11"/>
  <c r="R81" i="11"/>
  <c r="Y81" i="11"/>
  <c r="R73" i="11"/>
  <c r="Y73" i="11"/>
  <c r="R65" i="11"/>
  <c r="Y65" i="11"/>
  <c r="R57" i="11"/>
  <c r="Y57" i="11"/>
  <c r="Y78" i="11"/>
  <c r="R78" i="11"/>
  <c r="R7" i="11"/>
  <c r="R117" i="11"/>
  <c r="Y117" i="11"/>
  <c r="Y109" i="11"/>
  <c r="R109" i="11"/>
  <c r="Y92" i="11"/>
  <c r="R92" i="11"/>
  <c r="R68" i="11"/>
  <c r="Y68" i="11"/>
  <c r="Y36" i="11"/>
  <c r="R36" i="11"/>
  <c r="R20" i="11"/>
  <c r="Y20" i="11"/>
  <c r="Y12" i="11"/>
  <c r="R12" i="11"/>
  <c r="R87" i="11"/>
  <c r="Y87" i="11"/>
  <c r="R79" i="11"/>
  <c r="Y79" i="11"/>
  <c r="Y63" i="11"/>
  <c r="R63" i="11"/>
  <c r="Y47" i="11"/>
  <c r="R47" i="11"/>
  <c r="Y31" i="11"/>
  <c r="R31" i="11"/>
  <c r="Y23" i="11"/>
  <c r="R23" i="11"/>
  <c r="Y15" i="11"/>
  <c r="R15" i="11"/>
  <c r="R74" i="11"/>
  <c r="Y74" i="11"/>
  <c r="Y42" i="11"/>
  <c r="R42" i="11"/>
  <c r="Y43" i="11"/>
  <c r="R43" i="11"/>
  <c r="R11" i="11"/>
  <c r="Y11" i="11"/>
  <c r="R102" i="11"/>
  <c r="Y102" i="11"/>
  <c r="Y83" i="11"/>
  <c r="Y66" i="11"/>
  <c r="Y50" i="11"/>
  <c r="R19" i="11"/>
  <c r="Y90" i="11"/>
  <c r="Y89" i="11"/>
  <c r="Y94" i="11"/>
  <c r="R44" i="11"/>
  <c r="R17" i="11"/>
  <c r="Y76" i="11"/>
  <c r="R116" i="11"/>
  <c r="Y93" i="11"/>
  <c r="R9" i="11"/>
  <c r="Y49" i="11"/>
  <c r="Y46" i="11"/>
  <c r="R118" i="11"/>
  <c r="R45" i="11"/>
  <c r="R52" i="11"/>
  <c r="Y101" i="11"/>
  <c r="P91" i="14"/>
  <c r="W72" i="14"/>
  <c r="W101" i="14"/>
  <c r="P42" i="14"/>
  <c r="W83" i="14"/>
  <c r="P26" i="14"/>
</calcChain>
</file>

<file path=xl/sharedStrings.xml><?xml version="1.0" encoding="utf-8"?>
<sst xmlns="http://schemas.openxmlformats.org/spreadsheetml/2006/main" count="5126" uniqueCount="791">
  <si>
    <t>Sl No.</t>
  </si>
  <si>
    <t>Reg No.</t>
  </si>
  <si>
    <t>SPI</t>
  </si>
  <si>
    <t>CPI</t>
  </si>
  <si>
    <t>GP (40)</t>
  </si>
  <si>
    <t xml:space="preserve">    </t>
  </si>
  <si>
    <t>3RD</t>
  </si>
  <si>
    <t xml:space="preserve"> NATIONAL INSTITUTE OF TECHNOLOGY:: SILCHAR</t>
  </si>
  <si>
    <t xml:space="preserve">1ST </t>
  </si>
  <si>
    <t>2ND</t>
  </si>
  <si>
    <t>4TH</t>
  </si>
  <si>
    <t>GP (38)</t>
  </si>
  <si>
    <t>GP (42)</t>
  </si>
  <si>
    <t>CD</t>
  </si>
  <si>
    <t>5TH</t>
  </si>
  <si>
    <t>5th</t>
  </si>
  <si>
    <t>PE</t>
  </si>
  <si>
    <t>DSP</t>
  </si>
  <si>
    <t xml:space="preserve">                   NATIONAL INSTITUTE OF TECHNOLOGY:: SILCHAR</t>
  </si>
  <si>
    <t>BC</t>
  </si>
  <si>
    <t>CC</t>
  </si>
  <si>
    <t>F</t>
  </si>
  <si>
    <t>GP(40)</t>
  </si>
  <si>
    <t>GP(42)</t>
  </si>
  <si>
    <t>GP(38)</t>
  </si>
  <si>
    <t>6TH</t>
  </si>
  <si>
    <t>7TH SEM</t>
  </si>
  <si>
    <t>CE-1401(6)</t>
  </si>
  <si>
    <t>CES</t>
  </si>
  <si>
    <t>CE-1402(6)</t>
  </si>
  <si>
    <t>IE</t>
  </si>
  <si>
    <t>CE-1403(8)</t>
  </si>
  <si>
    <t>PRO-I</t>
  </si>
  <si>
    <t>CE-1404(2)</t>
  </si>
  <si>
    <t>FE LAB</t>
  </si>
  <si>
    <t>CE-1411(6)</t>
  </si>
  <si>
    <t>CE-1421(6)</t>
  </si>
  <si>
    <t>ASA (El-II)</t>
  </si>
  <si>
    <t>CE-1431(6)</t>
  </si>
  <si>
    <t>CADIE. (Open El-I)</t>
  </si>
  <si>
    <t xml:space="preserve">6TH </t>
  </si>
  <si>
    <t>TCP- 280</t>
  </si>
  <si>
    <t>IE&amp;OR</t>
  </si>
  <si>
    <t>ME-1401(6)</t>
  </si>
  <si>
    <t>ME-1402(6)</t>
  </si>
  <si>
    <t>PPE</t>
  </si>
  <si>
    <t>ME-1423/1421(6)</t>
  </si>
  <si>
    <t>ASM/Refrig.(El-I)</t>
  </si>
  <si>
    <t>ME-1431(6)</t>
  </si>
  <si>
    <t>ICE (El-II)</t>
  </si>
  <si>
    <t>ME-1411(2)</t>
  </si>
  <si>
    <t>ME LAB-V</t>
  </si>
  <si>
    <t>ME-1490 (8)</t>
  </si>
  <si>
    <t>TCP-280</t>
  </si>
  <si>
    <t>6th</t>
  </si>
  <si>
    <t>EE-1401(6)</t>
  </si>
  <si>
    <t>ID</t>
  </si>
  <si>
    <t>EE-1402(6)</t>
  </si>
  <si>
    <t>EE-1411(2)</t>
  </si>
  <si>
    <t>PED LAB</t>
  </si>
  <si>
    <t>EE XXX(6)</t>
  </si>
  <si>
    <t>OPEN EL-I</t>
  </si>
  <si>
    <t>EE-1490(8)</t>
  </si>
  <si>
    <t>EE-1431/ 1434/ 1437(6)</t>
  </si>
  <si>
    <t>CAPS/APED/ PC Deptt.-II</t>
  </si>
  <si>
    <t>XX-14XX(6)</t>
  </si>
  <si>
    <t>Open Elec-I</t>
  </si>
  <si>
    <t>EC-1401 (6)</t>
  </si>
  <si>
    <t>POFO</t>
  </si>
  <si>
    <t>EC-1402 (6)</t>
  </si>
  <si>
    <t>EC-IXXX(6)</t>
  </si>
  <si>
    <t>Deptt.Ele-II</t>
  </si>
  <si>
    <t>Deptt.Ele-I</t>
  </si>
  <si>
    <t>XX-IXXX(6)</t>
  </si>
  <si>
    <t>Open Eec-I</t>
  </si>
  <si>
    <t>Elec. Lab-VIII</t>
  </si>
  <si>
    <t>EC-1411(2)</t>
  </si>
  <si>
    <t>Project-I</t>
  </si>
  <si>
    <t>EC-1490 (8)</t>
  </si>
  <si>
    <t>CS 1401(6)</t>
  </si>
  <si>
    <t>VLSI Design</t>
  </si>
  <si>
    <t>CS-1402(8)</t>
  </si>
  <si>
    <t>TOC</t>
  </si>
  <si>
    <t>CS-1490(8)</t>
  </si>
  <si>
    <t>T-280</t>
  </si>
  <si>
    <t>EI-1401 (6)</t>
  </si>
  <si>
    <t>AI</t>
  </si>
  <si>
    <t>EI-1402 (6)</t>
  </si>
  <si>
    <t>IC&amp;VLSI D</t>
  </si>
  <si>
    <t>EI-1435/1437 (6)</t>
  </si>
  <si>
    <t>BI/LDCS (deptt El-II)</t>
  </si>
  <si>
    <t>EI-1411 (2)</t>
  </si>
  <si>
    <t>EI-1490 (8)</t>
  </si>
  <si>
    <t>I&amp;A LAB</t>
  </si>
  <si>
    <t>Open El-I</t>
  </si>
  <si>
    <t>EI-1XXX (6)</t>
  </si>
  <si>
    <t>XX-IXXX (6)</t>
  </si>
  <si>
    <t>PROJECT-I</t>
  </si>
  <si>
    <t>10-1-5-081</t>
  </si>
  <si>
    <t>Sl. No.</t>
  </si>
  <si>
    <t>Reg. No.</t>
  </si>
  <si>
    <t>EC 401(8)</t>
  </si>
  <si>
    <t>CS 401 (8)</t>
  </si>
  <si>
    <t>CS 402 (8)</t>
  </si>
  <si>
    <t>CS 403(8)</t>
  </si>
  <si>
    <t>CS-427(6)</t>
  </si>
  <si>
    <t>CS 404 (10)</t>
  </si>
  <si>
    <t>CS 405 (2)</t>
  </si>
  <si>
    <t>VLSI Dsgn</t>
  </si>
  <si>
    <t>SE</t>
  </si>
  <si>
    <t>ACA</t>
  </si>
  <si>
    <t>Elec-I-AI</t>
  </si>
  <si>
    <t>Indus. Tarining</t>
  </si>
  <si>
    <t>GP(50)</t>
  </si>
  <si>
    <t>12-1-2-054</t>
  </si>
  <si>
    <t>12-1-3-064</t>
  </si>
  <si>
    <t>12-1-3-096</t>
  </si>
  <si>
    <t>12-1-3-100</t>
  </si>
  <si>
    <t>12-1-4-094</t>
  </si>
  <si>
    <t>DD</t>
  </si>
  <si>
    <t>EL-I</t>
  </si>
  <si>
    <t>EL-II</t>
  </si>
  <si>
    <t xml:space="preserve">OPEN </t>
  </si>
  <si>
    <t>BB</t>
  </si>
  <si>
    <t>EE-14XXX (6)</t>
  </si>
  <si>
    <t>Deptt.Elec.-II</t>
  </si>
  <si>
    <t>AB</t>
  </si>
  <si>
    <t>NN</t>
  </si>
  <si>
    <t>EE-14XX(6)</t>
  </si>
  <si>
    <t>EE XXXX(6)</t>
  </si>
  <si>
    <t>Deptt.-I</t>
  </si>
  <si>
    <t>DIP</t>
  </si>
  <si>
    <t>DM</t>
  </si>
  <si>
    <t xml:space="preserve"> NATIONAL INSTITUTE OF TECHNOLOGY:: SILCHAR </t>
  </si>
  <si>
    <t xml:space="preserve">                                          NATIONAL INSTITUTE OF TECHNOLOGY:: SILCHAR</t>
  </si>
  <si>
    <t xml:space="preserve">1st Tabulator </t>
  </si>
  <si>
    <t xml:space="preserve">2nd Tabulator </t>
  </si>
  <si>
    <t xml:space="preserve">Astt. Registrar </t>
  </si>
  <si>
    <t xml:space="preserve">Registrar </t>
  </si>
  <si>
    <t>Dean Academic</t>
  </si>
  <si>
    <t xml:space="preserve">                                               NATIONAL INSTITUTE OF TECHNOLOGY:: SILCHAR </t>
  </si>
  <si>
    <t xml:space="preserve">Asstt. Registrar </t>
  </si>
  <si>
    <t xml:space="preserve">Dean Academic </t>
  </si>
  <si>
    <t xml:space="preserve">           7TH Semester B. Tech (MECHANICAL ENGG.) Tabulation sheet,  Nov-Dec.2016</t>
  </si>
  <si>
    <t xml:space="preserve">7TH Semester B. Tech (ELECTRICAL ENGG.) Tabulation sheet,   NOV-DEC 2016  </t>
  </si>
  <si>
    <t xml:space="preserve">7TH Semester B. Tech (ELECTRONICS &amp; COMMUNICATION ENGG.) Tabulation sheet, NOV-DEC 2016 </t>
  </si>
  <si>
    <t xml:space="preserve">7TH Semester B. Tech (COMPUTER SCIENCE AND ENGG.) Tabulation sheet,   NOV-DEC  2016 </t>
  </si>
  <si>
    <t xml:space="preserve">                                  NATIONAL INSTITUTE OF TECHNOLOGY:: SILCHAR</t>
  </si>
  <si>
    <t>OCF (El-I)</t>
  </si>
  <si>
    <t>14-11-003</t>
  </si>
  <si>
    <t>14-11-004</t>
  </si>
  <si>
    <t>14-11-005</t>
  </si>
  <si>
    <t>14-11-006</t>
  </si>
  <si>
    <t>14-11-007</t>
  </si>
  <si>
    <t>14-11-009</t>
  </si>
  <si>
    <t>14-11-010</t>
  </si>
  <si>
    <t>14-11-011</t>
  </si>
  <si>
    <t>14-11-012</t>
  </si>
  <si>
    <t>14-11-013</t>
  </si>
  <si>
    <t>14-11-014</t>
  </si>
  <si>
    <t>14-11-015</t>
  </si>
  <si>
    <t>14-11-016</t>
  </si>
  <si>
    <t>14-11-017</t>
  </si>
  <si>
    <t>14-11-018</t>
  </si>
  <si>
    <t>14-11-019</t>
  </si>
  <si>
    <t>14-11-020</t>
  </si>
  <si>
    <t>14-11-021</t>
  </si>
  <si>
    <t>14-11-022</t>
  </si>
  <si>
    <t>14-11-023</t>
  </si>
  <si>
    <t>14-11-024</t>
  </si>
  <si>
    <t>14-11-025</t>
  </si>
  <si>
    <t>14-11-026</t>
  </si>
  <si>
    <t>14-11-027</t>
  </si>
  <si>
    <t>14-11-029</t>
  </si>
  <si>
    <t>14-11-030</t>
  </si>
  <si>
    <t>14-11-032</t>
  </si>
  <si>
    <t>14-11-033</t>
  </si>
  <si>
    <t>14-11-034</t>
  </si>
  <si>
    <t>14-11-035</t>
  </si>
  <si>
    <t>14-11-036</t>
  </si>
  <si>
    <t>14-11-037</t>
  </si>
  <si>
    <t>14-11-038</t>
  </si>
  <si>
    <t>14-11-039</t>
  </si>
  <si>
    <t>14-11-041</t>
  </si>
  <si>
    <t>14-11-042</t>
  </si>
  <si>
    <t>14-11-043</t>
  </si>
  <si>
    <t>14-11-044</t>
  </si>
  <si>
    <t>14-11-045</t>
  </si>
  <si>
    <t>14-11-046</t>
  </si>
  <si>
    <t>14-11-048</t>
  </si>
  <si>
    <t>14-11-049</t>
  </si>
  <si>
    <t>14-11-050</t>
  </si>
  <si>
    <t>14-11-051</t>
  </si>
  <si>
    <t>14-11-052</t>
  </si>
  <si>
    <t>14-11-054</t>
  </si>
  <si>
    <t>14-11-055</t>
  </si>
  <si>
    <t>14-11-056</t>
  </si>
  <si>
    <t>14-11-057</t>
  </si>
  <si>
    <t>14-11-058</t>
  </si>
  <si>
    <t>14-11-059</t>
  </si>
  <si>
    <t>14-11-060</t>
  </si>
  <si>
    <t>14-11-061</t>
  </si>
  <si>
    <t>14-11-062</t>
  </si>
  <si>
    <t>14-11-063</t>
  </si>
  <si>
    <t>14-11-064</t>
  </si>
  <si>
    <t>14-11-065</t>
  </si>
  <si>
    <t>14-11-066</t>
  </si>
  <si>
    <t>14-11-067</t>
  </si>
  <si>
    <t>14-11-068</t>
  </si>
  <si>
    <t>14-11-069</t>
  </si>
  <si>
    <t>14-11-070</t>
  </si>
  <si>
    <t>14-11-071</t>
  </si>
  <si>
    <t>14-11-072</t>
  </si>
  <si>
    <t>14-11-073</t>
  </si>
  <si>
    <t>14-11-074</t>
  </si>
  <si>
    <t>14-11-075</t>
  </si>
  <si>
    <t>14-11-076</t>
  </si>
  <si>
    <t>14-11-077</t>
  </si>
  <si>
    <t>14-11-078</t>
  </si>
  <si>
    <t>14-11-079</t>
  </si>
  <si>
    <t>14-11-080</t>
  </si>
  <si>
    <t>14-11-081</t>
  </si>
  <si>
    <t>14-11-082</t>
  </si>
  <si>
    <t>14-11-083</t>
  </si>
  <si>
    <t>14-11-084</t>
  </si>
  <si>
    <t>14-11-085</t>
  </si>
  <si>
    <t>14-11-086</t>
  </si>
  <si>
    <t>14-11-087</t>
  </si>
  <si>
    <t>14-11-088</t>
  </si>
  <si>
    <t>14-11-089</t>
  </si>
  <si>
    <t>14-11-090</t>
  </si>
  <si>
    <t>14-11-092</t>
  </si>
  <si>
    <t>14-11-093</t>
  </si>
  <si>
    <t>14-11-094</t>
  </si>
  <si>
    <t>14-11-095</t>
  </si>
  <si>
    <t>14-11-096</t>
  </si>
  <si>
    <t>14-11-097</t>
  </si>
  <si>
    <t>14-11-098</t>
  </si>
  <si>
    <t>14-11-099</t>
  </si>
  <si>
    <t>14-11-100</t>
  </si>
  <si>
    <t>14-11-101</t>
  </si>
  <si>
    <t>14-11-102</t>
  </si>
  <si>
    <t>14-11-103</t>
  </si>
  <si>
    <t>14-11-104</t>
  </si>
  <si>
    <t>14-11-105</t>
  </si>
  <si>
    <t>14-11-106</t>
  </si>
  <si>
    <t>14-11-107</t>
  </si>
  <si>
    <t>14-11-108</t>
  </si>
  <si>
    <t>14-11-109</t>
  </si>
  <si>
    <t>14-11-110</t>
  </si>
  <si>
    <t>14-11-111</t>
  </si>
  <si>
    <t>14-11-112</t>
  </si>
  <si>
    <t>14-11-113</t>
  </si>
  <si>
    <t>14-11-114</t>
  </si>
  <si>
    <t>14-11-115</t>
  </si>
  <si>
    <t>14-11-116</t>
  </si>
  <si>
    <t>14-11-117</t>
  </si>
  <si>
    <t>14-11-118</t>
  </si>
  <si>
    <t>14-11-119</t>
  </si>
  <si>
    <t>14-11-120</t>
  </si>
  <si>
    <t>14-11-121</t>
  </si>
  <si>
    <t>14-11-122</t>
  </si>
  <si>
    <t>14-11-123</t>
  </si>
  <si>
    <t>13-11-029</t>
  </si>
  <si>
    <t>13-11-133</t>
  </si>
  <si>
    <t>14-12-001</t>
  </si>
  <si>
    <t>14-12-002</t>
  </si>
  <si>
    <t>14-12-003</t>
  </si>
  <si>
    <t>14-12-004</t>
  </si>
  <si>
    <t>14-12-005</t>
  </si>
  <si>
    <t>14-12-006</t>
  </si>
  <si>
    <t>14-12-007</t>
  </si>
  <si>
    <t>14-12-008</t>
  </si>
  <si>
    <t>14-12-009</t>
  </si>
  <si>
    <t>14-12-010</t>
  </si>
  <si>
    <t>14-12-011</t>
  </si>
  <si>
    <t>14-12-012</t>
  </si>
  <si>
    <t>14-12-013</t>
  </si>
  <si>
    <t>14-12-014</t>
  </si>
  <si>
    <t>14-12-015</t>
  </si>
  <si>
    <t>14-12-016</t>
  </si>
  <si>
    <t>14-12-017</t>
  </si>
  <si>
    <t>14-12-018</t>
  </si>
  <si>
    <t>14-12-019</t>
  </si>
  <si>
    <t>14-12-020</t>
  </si>
  <si>
    <t>14-12-021</t>
  </si>
  <si>
    <t>14-12-022</t>
  </si>
  <si>
    <t>14-12-023</t>
  </si>
  <si>
    <t>14-12-024</t>
  </si>
  <si>
    <t>14-12-025</t>
  </si>
  <si>
    <t>14-12-026</t>
  </si>
  <si>
    <t>14-12-027</t>
  </si>
  <si>
    <t>14-12-028</t>
  </si>
  <si>
    <t>14-12-030</t>
  </si>
  <si>
    <t>14-12-031</t>
  </si>
  <si>
    <t>14-12-032</t>
  </si>
  <si>
    <t>14-12-033</t>
  </si>
  <si>
    <t>14-12-034</t>
  </si>
  <si>
    <t>14-12-035</t>
  </si>
  <si>
    <t>14-12-036</t>
  </si>
  <si>
    <t>14-12-037</t>
  </si>
  <si>
    <t>14-12-038</t>
  </si>
  <si>
    <t>14-12-039</t>
  </si>
  <si>
    <t>14-12-040</t>
  </si>
  <si>
    <t>14-12-041</t>
  </si>
  <si>
    <t>14-12-042</t>
  </si>
  <si>
    <t>14-12-043</t>
  </si>
  <si>
    <t>14-12-044</t>
  </si>
  <si>
    <t>14-12-045</t>
  </si>
  <si>
    <t>14-12-046</t>
  </si>
  <si>
    <t>14-12-047</t>
  </si>
  <si>
    <t>14-12-048</t>
  </si>
  <si>
    <t>14-12-049</t>
  </si>
  <si>
    <t>14-12-050</t>
  </si>
  <si>
    <t>14-12-051</t>
  </si>
  <si>
    <t>14-12-052</t>
  </si>
  <si>
    <t>14-12-054</t>
  </si>
  <si>
    <t>14-12-055</t>
  </si>
  <si>
    <t>14-12-056</t>
  </si>
  <si>
    <t>14-12-057</t>
  </si>
  <si>
    <t>14-12-058</t>
  </si>
  <si>
    <t>14-12-059</t>
  </si>
  <si>
    <t>14-12-060</t>
  </si>
  <si>
    <t>14-12-061</t>
  </si>
  <si>
    <t>14-12-062</t>
  </si>
  <si>
    <t>14-12-063</t>
  </si>
  <si>
    <t>14-12-064</t>
  </si>
  <si>
    <t>14-12-065</t>
  </si>
  <si>
    <t>14-12-066</t>
  </si>
  <si>
    <t>14-12-067</t>
  </si>
  <si>
    <t>14-12-068</t>
  </si>
  <si>
    <t>14-12-069</t>
  </si>
  <si>
    <t>14-12-070</t>
  </si>
  <si>
    <t>14-12-071</t>
  </si>
  <si>
    <t>14-12-072</t>
  </si>
  <si>
    <t>14-12-073</t>
  </si>
  <si>
    <t>14-12-074</t>
  </si>
  <si>
    <t>14-12-075</t>
  </si>
  <si>
    <t>14-12-076</t>
  </si>
  <si>
    <t>14-12-077</t>
  </si>
  <si>
    <t>14-12-078</t>
  </si>
  <si>
    <t>14-12-079</t>
  </si>
  <si>
    <t>14-12-080</t>
  </si>
  <si>
    <t>14-12-081</t>
  </si>
  <si>
    <t>14-12-082</t>
  </si>
  <si>
    <t>14-12-083</t>
  </si>
  <si>
    <t>14-12-084</t>
  </si>
  <si>
    <t>14-12-085</t>
  </si>
  <si>
    <t>14-12-086</t>
  </si>
  <si>
    <t>14-12-087</t>
  </si>
  <si>
    <t>14-12-088</t>
  </si>
  <si>
    <t>14-12-089</t>
  </si>
  <si>
    <t>14-12-090</t>
  </si>
  <si>
    <t>14-12-091</t>
  </si>
  <si>
    <t>14-12-092</t>
  </si>
  <si>
    <t>14-12-093</t>
  </si>
  <si>
    <t>14-12-094</t>
  </si>
  <si>
    <t>14-12-095</t>
  </si>
  <si>
    <t>14-12-096</t>
  </si>
  <si>
    <t>14-12-097</t>
  </si>
  <si>
    <t>14-12-098</t>
  </si>
  <si>
    <t>14-12-099</t>
  </si>
  <si>
    <t>14-12-100</t>
  </si>
  <si>
    <t>14-12-101</t>
  </si>
  <si>
    <t>14-12-102</t>
  </si>
  <si>
    <t>14-12-103</t>
  </si>
  <si>
    <t>14-12-104</t>
  </si>
  <si>
    <t>14-12-105</t>
  </si>
  <si>
    <t>14-12-106</t>
  </si>
  <si>
    <t>14-12-107</t>
  </si>
  <si>
    <t>14-12-108</t>
  </si>
  <si>
    <t>14-12-109</t>
  </si>
  <si>
    <t>14-12-110</t>
  </si>
  <si>
    <t>14-12-111</t>
  </si>
  <si>
    <t>14-12-112</t>
  </si>
  <si>
    <t>14-12-113</t>
  </si>
  <si>
    <t>14-12-114</t>
  </si>
  <si>
    <t>14-12-115</t>
  </si>
  <si>
    <t>14-12-116</t>
  </si>
  <si>
    <t>14-12-117</t>
  </si>
  <si>
    <t>14-12-118</t>
  </si>
  <si>
    <t>14-12-119</t>
  </si>
  <si>
    <t>14-12-120</t>
  </si>
  <si>
    <t>14-12-121</t>
  </si>
  <si>
    <t>14-12-122</t>
  </si>
  <si>
    <t>14-12-123</t>
  </si>
  <si>
    <t>14-12-124</t>
  </si>
  <si>
    <t>14-12-125</t>
  </si>
  <si>
    <t>14-12-126</t>
  </si>
  <si>
    <t>14-12-127</t>
  </si>
  <si>
    <t>14-12-128</t>
  </si>
  <si>
    <t>14-12-129</t>
  </si>
  <si>
    <t>14-12-130</t>
  </si>
  <si>
    <t>14-12-131</t>
  </si>
  <si>
    <t>12-12-101</t>
  </si>
  <si>
    <t>14-13-001</t>
  </si>
  <si>
    <t>14-13-002</t>
  </si>
  <si>
    <t>14-13-003</t>
  </si>
  <si>
    <t>14-13-004</t>
  </si>
  <si>
    <t>14-13-005</t>
  </si>
  <si>
    <t>14-13-006</t>
  </si>
  <si>
    <t>14-13-007</t>
  </si>
  <si>
    <t>14-13-008</t>
  </si>
  <si>
    <t>14-13-010</t>
  </si>
  <si>
    <t>14-13-011</t>
  </si>
  <si>
    <t>14-13-013</t>
  </si>
  <si>
    <t>14-13-014</t>
  </si>
  <si>
    <t>14-13-015</t>
  </si>
  <si>
    <t>14-13-016</t>
  </si>
  <si>
    <t>14-13-017</t>
  </si>
  <si>
    <t>14-13-018</t>
  </si>
  <si>
    <t>14-13-019</t>
  </si>
  <si>
    <t>14-13-020</t>
  </si>
  <si>
    <t>14-13-022</t>
  </si>
  <si>
    <t>14-13-023</t>
  </si>
  <si>
    <t>14-13-024</t>
  </si>
  <si>
    <t>14-13-025</t>
  </si>
  <si>
    <t>14-13-026</t>
  </si>
  <si>
    <t>14-13-028</t>
  </si>
  <si>
    <t>14-13-029</t>
  </si>
  <si>
    <t>14-13-031</t>
  </si>
  <si>
    <t>14-13-032</t>
  </si>
  <si>
    <t>14-13-033</t>
  </si>
  <si>
    <t>14-13-034</t>
  </si>
  <si>
    <t>14-13-035</t>
  </si>
  <si>
    <t>14-13-036</t>
  </si>
  <si>
    <t>14-13-038</t>
  </si>
  <si>
    <t>14-13-039</t>
  </si>
  <si>
    <t>14-13-040</t>
  </si>
  <si>
    <t>14-13-041</t>
  </si>
  <si>
    <t>14-13-042</t>
  </si>
  <si>
    <t>14-13-043</t>
  </si>
  <si>
    <t>14-13-044</t>
  </si>
  <si>
    <t>14-13-045</t>
  </si>
  <si>
    <t>14-13-046</t>
  </si>
  <si>
    <t>14-13-047</t>
  </si>
  <si>
    <t>14-13-048</t>
  </si>
  <si>
    <t>14-13-049</t>
  </si>
  <si>
    <t>14-13-050</t>
  </si>
  <si>
    <t>14-13-052</t>
  </si>
  <si>
    <t>14-13-053</t>
  </si>
  <si>
    <t>14-13-054</t>
  </si>
  <si>
    <t>14-13-055</t>
  </si>
  <si>
    <t>14-13-056</t>
  </si>
  <si>
    <t>14-13-057</t>
  </si>
  <si>
    <t>14-13-058</t>
  </si>
  <si>
    <t>14-13-059</t>
  </si>
  <si>
    <t>14-13-060</t>
  </si>
  <si>
    <t>14-13-061</t>
  </si>
  <si>
    <t>14-13-062</t>
  </si>
  <si>
    <t>14-13-063</t>
  </si>
  <si>
    <t>14-13-064</t>
  </si>
  <si>
    <t>14-13-065</t>
  </si>
  <si>
    <t>14-13-066</t>
  </si>
  <si>
    <t>14-13-067</t>
  </si>
  <si>
    <t>14-13-068</t>
  </si>
  <si>
    <t>14-13-069</t>
  </si>
  <si>
    <t>14-13-070</t>
  </si>
  <si>
    <t>14-13-071</t>
  </si>
  <si>
    <t>14-13-072</t>
  </si>
  <si>
    <t>14-13-073</t>
  </si>
  <si>
    <t>14-13-074</t>
  </si>
  <si>
    <t>14-13-075</t>
  </si>
  <si>
    <t>14-13-076</t>
  </si>
  <si>
    <t>14-13-077</t>
  </si>
  <si>
    <t>14-13-078</t>
  </si>
  <si>
    <t>14-13-079</t>
  </si>
  <si>
    <t>14-13-080</t>
  </si>
  <si>
    <t>14-13-081</t>
  </si>
  <si>
    <t>14-13-082</t>
  </si>
  <si>
    <t>14-13-083</t>
  </si>
  <si>
    <t>14-13-084</t>
  </si>
  <si>
    <t>14-13-085</t>
  </si>
  <si>
    <t>14-13-086</t>
  </si>
  <si>
    <t>14-13-087</t>
  </si>
  <si>
    <t>14-13-088</t>
  </si>
  <si>
    <t>14-13-089</t>
  </si>
  <si>
    <t>14-13-090</t>
  </si>
  <si>
    <t>14-13-092</t>
  </si>
  <si>
    <t>14-13-093</t>
  </si>
  <si>
    <t>14-13-094</t>
  </si>
  <si>
    <t>14-13-095</t>
  </si>
  <si>
    <t>14-13-096</t>
  </si>
  <si>
    <t>14-13-097</t>
  </si>
  <si>
    <t>14-13-098</t>
  </si>
  <si>
    <t>14-13-099</t>
  </si>
  <si>
    <t>14-13-100</t>
  </si>
  <si>
    <t>14-13-102</t>
  </si>
  <si>
    <t>14-13-103</t>
  </si>
  <si>
    <t>14-13-105</t>
  </si>
  <si>
    <t>14-13-106</t>
  </si>
  <si>
    <t>14-13-107</t>
  </si>
  <si>
    <t>14-13-108</t>
  </si>
  <si>
    <t>14-13-109</t>
  </si>
  <si>
    <t>14-13-110</t>
  </si>
  <si>
    <t>14-13-111</t>
  </si>
  <si>
    <t>14-13-112</t>
  </si>
  <si>
    <t>14-13-113</t>
  </si>
  <si>
    <t>14-13-114</t>
  </si>
  <si>
    <t>14-13-115</t>
  </si>
  <si>
    <t>14-13-116</t>
  </si>
  <si>
    <t>14-13-117</t>
  </si>
  <si>
    <t>13-13-107</t>
  </si>
  <si>
    <t>14-14-001</t>
  </si>
  <si>
    <t>14-14-002</t>
  </si>
  <si>
    <t>14-14-003</t>
  </si>
  <si>
    <t>14-14-004</t>
  </si>
  <si>
    <t>14-14-005</t>
  </si>
  <si>
    <t>14-14-006</t>
  </si>
  <si>
    <t>14-14-007</t>
  </si>
  <si>
    <t>14-14-008</t>
  </si>
  <si>
    <t>14-14-009</t>
  </si>
  <si>
    <t>14-14-010</t>
  </si>
  <si>
    <t>14-14-011</t>
  </si>
  <si>
    <t>14-14-012</t>
  </si>
  <si>
    <t>14-14-013</t>
  </si>
  <si>
    <t>14-14-014</t>
  </si>
  <si>
    <t>14-14-015</t>
  </si>
  <si>
    <t>14-14-016</t>
  </si>
  <si>
    <t>14-14-017</t>
  </si>
  <si>
    <t>14-14-018</t>
  </si>
  <si>
    <t>14-14-019</t>
  </si>
  <si>
    <t>14-14-020</t>
  </si>
  <si>
    <t>14-14-021</t>
  </si>
  <si>
    <t>14-14-022</t>
  </si>
  <si>
    <t>14-14-023</t>
  </si>
  <si>
    <t>14-14-024</t>
  </si>
  <si>
    <t>14-14-025</t>
  </si>
  <si>
    <t>14-14-026</t>
  </si>
  <si>
    <t>14-14-027</t>
  </si>
  <si>
    <t>14-14-028</t>
  </si>
  <si>
    <t>14-14-029</t>
  </si>
  <si>
    <t>14-14-030</t>
  </si>
  <si>
    <t>14-14-031</t>
  </si>
  <si>
    <t>14-14-032</t>
  </si>
  <si>
    <t>14-14-033</t>
  </si>
  <si>
    <t>14-14-034</t>
  </si>
  <si>
    <t>14-14-035</t>
  </si>
  <si>
    <t>14-14-036</t>
  </si>
  <si>
    <t>14-14-037</t>
  </si>
  <si>
    <t>14-14-038</t>
  </si>
  <si>
    <t>14-14-039</t>
  </si>
  <si>
    <t>14-14-040</t>
  </si>
  <si>
    <t>14-14-041</t>
  </si>
  <si>
    <t>14-14-042</t>
  </si>
  <si>
    <t>14-14-043</t>
  </si>
  <si>
    <t>14-14-044</t>
  </si>
  <si>
    <t>14-14-045</t>
  </si>
  <si>
    <t>14-14-046</t>
  </si>
  <si>
    <t>14-14-047</t>
  </si>
  <si>
    <t>14-14-048</t>
  </si>
  <si>
    <t>14-14-049</t>
  </si>
  <si>
    <t>14-14-050</t>
  </si>
  <si>
    <t>14-14-051</t>
  </si>
  <si>
    <t>14-14-052</t>
  </si>
  <si>
    <t>14-14-053</t>
  </si>
  <si>
    <t>14-14-054</t>
  </si>
  <si>
    <t>14-14-056</t>
  </si>
  <si>
    <t>14-14-057</t>
  </si>
  <si>
    <t>14-14-058</t>
  </si>
  <si>
    <t>14-14-059</t>
  </si>
  <si>
    <t>14-14-060</t>
  </si>
  <si>
    <t>14-14-061</t>
  </si>
  <si>
    <t>14-14-062</t>
  </si>
  <si>
    <t>14-14-064</t>
  </si>
  <si>
    <t>14-14-065</t>
  </si>
  <si>
    <t>14-14-066</t>
  </si>
  <si>
    <t>14-14-067</t>
  </si>
  <si>
    <t>14-14-068</t>
  </si>
  <si>
    <t>14-14-069</t>
  </si>
  <si>
    <t>14-14-070</t>
  </si>
  <si>
    <t>14-14-071</t>
  </si>
  <si>
    <t>14-14-072</t>
  </si>
  <si>
    <t>14-14-073</t>
  </si>
  <si>
    <t>14-14-074</t>
  </si>
  <si>
    <t>14-14-075</t>
  </si>
  <si>
    <t>14-14-076</t>
  </si>
  <si>
    <t>14-14-077</t>
  </si>
  <si>
    <t>14-14-078</t>
  </si>
  <si>
    <t>14-14-079</t>
  </si>
  <si>
    <t>14-14-080</t>
  </si>
  <si>
    <t>14-14-081</t>
  </si>
  <si>
    <t>14-14-082</t>
  </si>
  <si>
    <t>14-14-083</t>
  </si>
  <si>
    <t>14-14-084</t>
  </si>
  <si>
    <t>14-14-085</t>
  </si>
  <si>
    <t>14-14-086</t>
  </si>
  <si>
    <t>14-14-087</t>
  </si>
  <si>
    <t>14-14-088</t>
  </si>
  <si>
    <t>14-14-089</t>
  </si>
  <si>
    <t>14-14-090</t>
  </si>
  <si>
    <t>14-14-091</t>
  </si>
  <si>
    <t>14-14-093</t>
  </si>
  <si>
    <t>14-14-094</t>
  </si>
  <si>
    <t>14-14-095</t>
  </si>
  <si>
    <t>14-14-096</t>
  </si>
  <si>
    <t>14-14-097</t>
  </si>
  <si>
    <t>14-14-098</t>
  </si>
  <si>
    <t>14-14-099</t>
  </si>
  <si>
    <t>14-14-100</t>
  </si>
  <si>
    <t>14-14-101</t>
  </si>
  <si>
    <t>14-14-102</t>
  </si>
  <si>
    <t>14-14-103</t>
  </si>
  <si>
    <t>14-14-104</t>
  </si>
  <si>
    <t>14-14-105</t>
  </si>
  <si>
    <t>14-14-106</t>
  </si>
  <si>
    <t>14-14-107</t>
  </si>
  <si>
    <t>14-14-108</t>
  </si>
  <si>
    <t>14-14-109</t>
  </si>
  <si>
    <t>14-14-110</t>
  </si>
  <si>
    <t>14-14-111</t>
  </si>
  <si>
    <t>14-14-112</t>
  </si>
  <si>
    <t>14-14-113</t>
  </si>
  <si>
    <t>14-14-114</t>
  </si>
  <si>
    <t>14-14-115</t>
  </si>
  <si>
    <t>14-14-116</t>
  </si>
  <si>
    <t>14-14-117</t>
  </si>
  <si>
    <t>14-14-118</t>
  </si>
  <si>
    <t>14-14-119</t>
  </si>
  <si>
    <t>14-14-120</t>
  </si>
  <si>
    <t>14-15-001</t>
  </si>
  <si>
    <t>14-15-002</t>
  </si>
  <si>
    <t>14-15-003</t>
  </si>
  <si>
    <t>14-15-004</t>
  </si>
  <si>
    <t>14-15-005</t>
  </si>
  <si>
    <t>14-15-006</t>
  </si>
  <si>
    <t>14-15-007</t>
  </si>
  <si>
    <t>14-15-008</t>
  </si>
  <si>
    <t>14-15-009</t>
  </si>
  <si>
    <t>14-15-010</t>
  </si>
  <si>
    <t>14-15-011</t>
  </si>
  <si>
    <t>14-15-012</t>
  </si>
  <si>
    <t>14-15-013</t>
  </si>
  <si>
    <t>14-15-014</t>
  </si>
  <si>
    <t>14-15-015</t>
  </si>
  <si>
    <t>14-15-016</t>
  </si>
  <si>
    <t>14-15-017</t>
  </si>
  <si>
    <t>14-15-018</t>
  </si>
  <si>
    <t>14-15-019</t>
  </si>
  <si>
    <t>14-15-020</t>
  </si>
  <si>
    <t>14-15-021</t>
  </si>
  <si>
    <t>14-15-022</t>
  </si>
  <si>
    <t>14-15-023</t>
  </si>
  <si>
    <t>14-15-024</t>
  </si>
  <si>
    <t>14-15-025</t>
  </si>
  <si>
    <t>14-15-026</t>
  </si>
  <si>
    <t>14-15-027</t>
  </si>
  <si>
    <t>14-15-028</t>
  </si>
  <si>
    <t>14-15-029</t>
  </si>
  <si>
    <t>14-15-030</t>
  </si>
  <si>
    <t>14-15-031</t>
  </si>
  <si>
    <t>14-15-032</t>
  </si>
  <si>
    <t>14-15-033</t>
  </si>
  <si>
    <t>14-15-034</t>
  </si>
  <si>
    <t>14-15-035</t>
  </si>
  <si>
    <t>14-15-036</t>
  </si>
  <si>
    <t>14-15-037</t>
  </si>
  <si>
    <t>14-15-038</t>
  </si>
  <si>
    <t>14-15-039</t>
  </si>
  <si>
    <t>14-15-040</t>
  </si>
  <si>
    <t>14-15-042</t>
  </si>
  <si>
    <t>14-15-043</t>
  </si>
  <si>
    <t>14-15-044</t>
  </si>
  <si>
    <t>14-15-045</t>
  </si>
  <si>
    <t>14-15-046</t>
  </si>
  <si>
    <t>14-15-047</t>
  </si>
  <si>
    <t>14-15-048</t>
  </si>
  <si>
    <t>14-15-049</t>
  </si>
  <si>
    <t>14-15-050</t>
  </si>
  <si>
    <t>14-15-051</t>
  </si>
  <si>
    <t>14-15-052</t>
  </si>
  <si>
    <t>14-15-054</t>
  </si>
  <si>
    <t>14-15-055</t>
  </si>
  <si>
    <t>14-15-056</t>
  </si>
  <si>
    <t>14-15-057</t>
  </si>
  <si>
    <t>14-15-058</t>
  </si>
  <si>
    <t>14-15-059</t>
  </si>
  <si>
    <t>14-15-061</t>
  </si>
  <si>
    <t>14-15-062</t>
  </si>
  <si>
    <t>14-15-063</t>
  </si>
  <si>
    <t>14-15-064</t>
  </si>
  <si>
    <t>14-15-065</t>
  </si>
  <si>
    <t>14-15-066</t>
  </si>
  <si>
    <t>14-15-067</t>
  </si>
  <si>
    <t>14-15-068</t>
  </si>
  <si>
    <t>14-15-069</t>
  </si>
  <si>
    <t>14-15-070</t>
  </si>
  <si>
    <t>14-15-071</t>
  </si>
  <si>
    <t>14-15-072</t>
  </si>
  <si>
    <t>14-15-073</t>
  </si>
  <si>
    <t>14-15-074</t>
  </si>
  <si>
    <t>14-15-075</t>
  </si>
  <si>
    <t>14-15-076</t>
  </si>
  <si>
    <t>14-15-077</t>
  </si>
  <si>
    <t>14-15-078</t>
  </si>
  <si>
    <t>14-15-079</t>
  </si>
  <si>
    <t>14-15-081</t>
  </si>
  <si>
    <t>14-15-082</t>
  </si>
  <si>
    <t>14-15-083</t>
  </si>
  <si>
    <t>14-15-084</t>
  </si>
  <si>
    <t>14-15-085</t>
  </si>
  <si>
    <t>14-15-087</t>
  </si>
  <si>
    <t>14-15-088</t>
  </si>
  <si>
    <t>14-15-089</t>
  </si>
  <si>
    <t>14-15-090</t>
  </si>
  <si>
    <t>14-15-091</t>
  </si>
  <si>
    <t>14-15-092</t>
  </si>
  <si>
    <t>14-15-093</t>
  </si>
  <si>
    <t>14-15-094</t>
  </si>
  <si>
    <t>14-15-096</t>
  </si>
  <si>
    <t>14-15-097</t>
  </si>
  <si>
    <t>14-15-098</t>
  </si>
  <si>
    <t>14-15-099</t>
  </si>
  <si>
    <t>14-15-100</t>
  </si>
  <si>
    <t>14-15-101</t>
  </si>
  <si>
    <t>14-15-102</t>
  </si>
  <si>
    <t>14-15-103</t>
  </si>
  <si>
    <t>14-16-001</t>
  </si>
  <si>
    <t>14-16-002</t>
  </si>
  <si>
    <t>14-16-003</t>
  </si>
  <si>
    <t>14-16-005</t>
  </si>
  <si>
    <t>14-16-006</t>
  </si>
  <si>
    <t>14-16-007</t>
  </si>
  <si>
    <t>14-16-008</t>
  </si>
  <si>
    <t>14-16-009</t>
  </si>
  <si>
    <t>14-16-011</t>
  </si>
  <si>
    <t>14-16-012</t>
  </si>
  <si>
    <t>14-16-013</t>
  </si>
  <si>
    <t>14-16-014</t>
  </si>
  <si>
    <t>14-16-015</t>
  </si>
  <si>
    <t>14-16-016</t>
  </si>
  <si>
    <t>14-16-017</t>
  </si>
  <si>
    <t>14-16-018</t>
  </si>
  <si>
    <t>14-16-019</t>
  </si>
  <si>
    <t>14-16-020</t>
  </si>
  <si>
    <t>14-16-021</t>
  </si>
  <si>
    <t>14-16-022</t>
  </si>
  <si>
    <t>14-16-023</t>
  </si>
  <si>
    <t>14-16-024</t>
  </si>
  <si>
    <t>14-16-025</t>
  </si>
  <si>
    <t>14-16-026</t>
  </si>
  <si>
    <t>14-16-027</t>
  </si>
  <si>
    <t>14-16-028</t>
  </si>
  <si>
    <t>14-16-029</t>
  </si>
  <si>
    <t>14-16-030</t>
  </si>
  <si>
    <t>14-16-031</t>
  </si>
  <si>
    <t>14-16-032</t>
  </si>
  <si>
    <t>14-16-033</t>
  </si>
  <si>
    <t>14-16-034</t>
  </si>
  <si>
    <t>14-16-035</t>
  </si>
  <si>
    <t>14-16-036</t>
  </si>
  <si>
    <t>14-16-037</t>
  </si>
  <si>
    <t>14-16-038</t>
  </si>
  <si>
    <t>14-16-039</t>
  </si>
  <si>
    <t>14-16-040</t>
  </si>
  <si>
    <t>14-16-041</t>
  </si>
  <si>
    <t>14-16-042</t>
  </si>
  <si>
    <t>14-16-043</t>
  </si>
  <si>
    <t>14-16-044</t>
  </si>
  <si>
    <t>14-16-045</t>
  </si>
  <si>
    <t>14-16-046</t>
  </si>
  <si>
    <t>14-16-047</t>
  </si>
  <si>
    <t>14-16-048</t>
  </si>
  <si>
    <t>14-16-049</t>
  </si>
  <si>
    <t>14-16-050</t>
  </si>
  <si>
    <t>14-16-052</t>
  </si>
  <si>
    <t>14-16-053</t>
  </si>
  <si>
    <t>14-16-054</t>
  </si>
  <si>
    <t>14-16-055</t>
  </si>
  <si>
    <t>14-16-057</t>
  </si>
  <si>
    <t>AA</t>
  </si>
  <si>
    <t>…</t>
  </si>
  <si>
    <t>ICE/AFM (El-II)</t>
  </si>
  <si>
    <t>ME-1431/1437(6)</t>
  </si>
  <si>
    <t>ME-1471(6)</t>
  </si>
  <si>
    <t>I</t>
  </si>
  <si>
    <t>EE-1422/28(6)</t>
  </si>
  <si>
    <t>FACTS/OC Deptt.-I</t>
  </si>
  <si>
    <t>CS-1433/1434/1435 (6)</t>
  </si>
  <si>
    <t>ITC/DS/DM (Deptt. El-II)</t>
  </si>
  <si>
    <r>
      <t>7TH Semester B. Tech (CIVIL ENGG.) Tabulation sheet, Nov-Dec.2017</t>
    </r>
    <r>
      <rPr>
        <b/>
        <sz val="18"/>
        <rFont val="Verdana"/>
        <family val="2"/>
      </rPr>
      <t xml:space="preserve"> (PROVISIONAL)</t>
    </r>
  </si>
  <si>
    <t xml:space="preserve">           7TH Semester B. Tech (MECHANICAL ENGG.) Tabulation sheet,  Nov-Dec.2017 (PROVISIONAL)</t>
  </si>
  <si>
    <t>7TH Semester B. Tech (ELECTRICAL ENGG.) Tabulation sheet,   NOV-DEC 2017  (PROVISIONAL)</t>
  </si>
  <si>
    <t>7TH Semester B. Tech (ELECTRONICS &amp; COMMUNICATION ENGG.) Tabulation sheet, NOV-DEC 2017 (PROVISIONAL)</t>
  </si>
  <si>
    <t>7TH Semester B. Tech (COMPUTER SCIENCE AND ENGG.) Tabulation sheet,   NOV-DEC  2017 (PROVISIONAL)</t>
  </si>
  <si>
    <t>7TH Semester B. Tech (ELECTRONICS AND INSTRUMENTATION ENGG.) Tabulation sheet,  NOV-DEC 2017 (PROVISIONAL)</t>
  </si>
  <si>
    <t>CS-1421/1422/24 (6)</t>
  </si>
  <si>
    <t>AI/DIP/ADHOC (Deptt. El-I)</t>
  </si>
  <si>
    <t>EI-1421/25(6)</t>
  </si>
  <si>
    <t>MEMS &amp; NT/WC (deptt El-I)</t>
  </si>
  <si>
    <t xml:space="preserve"> RESULT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</si>
</sst>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Bookman Old Style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0"/>
      <name val="Bookman Old Style"/>
      <family val="1"/>
    </font>
    <font>
      <b/>
      <sz val="11"/>
      <name val="Verdana"/>
      <family val="2"/>
    </font>
    <font>
      <b/>
      <sz val="11"/>
      <name val="Bookman Old Style"/>
      <family val="1"/>
    </font>
    <font>
      <b/>
      <sz val="12"/>
      <name val="Arial"/>
      <family val="2"/>
    </font>
    <font>
      <b/>
      <sz val="12"/>
      <name val="Albertus Extra Bold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0"/>
      <name val="Verdana"/>
      <family val="2"/>
    </font>
    <font>
      <b/>
      <sz val="18"/>
      <name val="Verdana"/>
      <family val="2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4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rgb="FFFF0000"/>
      <name val="Verdana"/>
      <family val="2"/>
    </font>
    <font>
      <sz val="12"/>
      <color theme="1" tint="0.14999847407452621"/>
      <name val="Verdana"/>
      <family val="2"/>
    </font>
    <font>
      <sz val="12"/>
      <color theme="1" tint="0.14999847407452621"/>
      <name val="Bookman Old Style"/>
      <family val="1"/>
    </font>
    <font>
      <sz val="11"/>
      <color theme="1" tint="0.14999847407452621"/>
      <name val="Verdana"/>
      <family val="2"/>
    </font>
    <font>
      <b/>
      <sz val="11"/>
      <color theme="1" tint="0.1499984740745262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Border="1"/>
    <xf numFmtId="0" fontId="16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1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/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1" fillId="0" borderId="0" xfId="0" applyFont="1" applyFill="1" applyBorder="1" applyAlignment="1">
      <alignment vertical="top"/>
    </xf>
    <xf numFmtId="0" fontId="18" fillId="0" borderId="6" xfId="0" applyFont="1" applyFill="1" applyBorder="1" applyAlignment="1">
      <alignment horizontal="center" vertical="center"/>
    </xf>
    <xf numFmtId="0" fontId="22" fillId="0" borderId="0" xfId="0" applyFont="1"/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19" fillId="0" borderId="0" xfId="0" applyFont="1" applyBorder="1"/>
    <xf numFmtId="4" fontId="3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0" xfId="0" applyFont="1" applyBorder="1"/>
    <xf numFmtId="0" fontId="7" fillId="0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vertical="center"/>
    </xf>
    <xf numFmtId="0" fontId="23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23" fillId="0" borderId="0" xfId="0" applyFont="1" applyFill="1" applyBorder="1"/>
    <xf numFmtId="14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8" fillId="0" borderId="0" xfId="0" applyFont="1"/>
    <xf numFmtId="0" fontId="18" fillId="3" borderId="0" xfId="0" applyFont="1" applyFill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3" fillId="0" borderId="0" xfId="0" applyFont="1"/>
    <xf numFmtId="0" fontId="21" fillId="0" borderId="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0" fillId="2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0" fillId="3" borderId="0" xfId="0" applyFill="1"/>
    <xf numFmtId="0" fontId="19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35" fillId="5" borderId="1" xfId="0" applyFont="1" applyFill="1" applyBorder="1" applyAlignment="1">
      <alignment horizontal="center" vertical="center"/>
    </xf>
    <xf numFmtId="0" fontId="35" fillId="5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35" fillId="6" borderId="1" xfId="0" applyNumberFormat="1" applyFont="1" applyFill="1" applyBorder="1" applyAlignment="1">
      <alignment horizontal="center" vertical="center" wrapText="1"/>
    </xf>
    <xf numFmtId="2" fontId="35" fillId="6" borderId="1" xfId="0" applyNumberFormat="1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4" fontId="35" fillId="6" borderId="1" xfId="0" applyNumberFormat="1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35" fillId="6" borderId="0" xfId="0" applyFont="1" applyFill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18" fillId="5" borderId="0" xfId="0" applyFont="1" applyFill="1"/>
    <xf numFmtId="0" fontId="35" fillId="0" borderId="0" xfId="0" applyFont="1" applyFill="1" applyAlignment="1">
      <alignment horizontal="center" vertical="center"/>
    </xf>
    <xf numFmtId="0" fontId="35" fillId="5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/>
    </xf>
    <xf numFmtId="4" fontId="35" fillId="5" borderId="3" xfId="0" applyNumberFormat="1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32"/>
  <sheetViews>
    <sheetView tabSelected="1" view="pageBreakPreview" topLeftCell="H46" zoomScale="98" zoomScaleNormal="73" zoomScaleSheetLayoutView="98" workbookViewId="0">
      <selection activeCell="Y8" sqref="Y8"/>
    </sheetView>
  </sheetViews>
  <sheetFormatPr defaultRowHeight="15"/>
  <cols>
    <col min="1" max="1" width="5.5703125" customWidth="1"/>
    <col min="2" max="2" width="15.7109375" customWidth="1"/>
    <col min="3" max="3" width="7" customWidth="1"/>
    <col min="4" max="4" width="6.140625" customWidth="1"/>
    <col min="5" max="5" width="6.5703125" customWidth="1"/>
    <col min="6" max="6" width="6.140625" customWidth="1"/>
    <col min="7" max="7" width="7.140625" customWidth="1"/>
    <col min="8" max="8" width="5.28515625" customWidth="1"/>
    <col min="9" max="9" width="6.42578125" style="139" customWidth="1"/>
    <col min="10" max="10" width="6.42578125" customWidth="1"/>
    <col min="11" max="11" width="6.7109375" customWidth="1"/>
    <col min="12" max="12" width="6.85546875" customWidth="1"/>
    <col min="13" max="13" width="7.28515625" customWidth="1"/>
    <col min="14" max="14" width="6" customWidth="1"/>
    <col min="15" max="15" width="7.28515625" customWidth="1"/>
    <col min="16" max="16" width="5.5703125" customWidth="1"/>
    <col min="17" max="17" width="8.5703125" customWidth="1"/>
    <col min="18" max="18" width="7.7109375" customWidth="1"/>
    <col min="19" max="19" width="9" customWidth="1"/>
    <col min="20" max="21" width="8.7109375" customWidth="1"/>
    <col min="22" max="22" width="9" customWidth="1"/>
    <col min="23" max="23" width="8.42578125" customWidth="1"/>
    <col min="24" max="24" width="8.7109375" customWidth="1"/>
    <col min="25" max="25" width="7.7109375" customWidth="1"/>
    <col min="26" max="27" width="9.140625" style="1"/>
    <col min="28" max="28" width="15.5703125" style="132" customWidth="1"/>
    <col min="29" max="29" width="38.5703125" style="1" bestFit="1" customWidth="1"/>
    <col min="30" max="16384" width="9.140625" style="1"/>
  </cols>
  <sheetData>
    <row r="1" spans="1:28">
      <c r="AB1" s="1"/>
    </row>
    <row r="2" spans="1:28" ht="18" customHeight="1">
      <c r="A2" s="199" t="s">
        <v>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AB2" s="1"/>
    </row>
    <row r="3" spans="1:28" ht="24.75" customHeight="1">
      <c r="A3" s="199" t="s">
        <v>780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AB3" s="1"/>
    </row>
    <row r="4" spans="1:28">
      <c r="I4" s="158"/>
      <c r="AB4" s="1"/>
    </row>
    <row r="5" spans="1:28" s="77" customFormat="1" ht="36" customHeight="1">
      <c r="A5" s="196" t="s">
        <v>0</v>
      </c>
      <c r="B5" s="195" t="s">
        <v>1</v>
      </c>
      <c r="C5" s="195" t="s">
        <v>27</v>
      </c>
      <c r="D5" s="195"/>
      <c r="E5" s="195" t="s">
        <v>29</v>
      </c>
      <c r="F5" s="195"/>
      <c r="G5" s="195" t="s">
        <v>31</v>
      </c>
      <c r="H5" s="195"/>
      <c r="I5" s="195" t="s">
        <v>33</v>
      </c>
      <c r="J5" s="195"/>
      <c r="K5" s="195" t="s">
        <v>35</v>
      </c>
      <c r="L5" s="195"/>
      <c r="M5" s="195" t="s">
        <v>36</v>
      </c>
      <c r="N5" s="195"/>
      <c r="O5" s="195" t="s">
        <v>38</v>
      </c>
      <c r="P5" s="195"/>
      <c r="Q5" s="197" t="s">
        <v>26</v>
      </c>
      <c r="R5" s="198"/>
      <c r="S5" s="42" t="s">
        <v>8</v>
      </c>
      <c r="T5" s="42" t="s">
        <v>9</v>
      </c>
      <c r="U5" s="42" t="s">
        <v>6</v>
      </c>
      <c r="V5" s="42" t="s">
        <v>10</v>
      </c>
      <c r="W5" s="42" t="s">
        <v>14</v>
      </c>
      <c r="X5" s="42" t="s">
        <v>25</v>
      </c>
      <c r="Y5" s="43" t="s">
        <v>41</v>
      </c>
    </row>
    <row r="6" spans="1:28" s="44" customFormat="1" ht="31.5" customHeight="1">
      <c r="A6" s="196"/>
      <c r="B6" s="195"/>
      <c r="C6" s="195" t="s">
        <v>28</v>
      </c>
      <c r="D6" s="195"/>
      <c r="E6" s="195" t="s">
        <v>30</v>
      </c>
      <c r="F6" s="195"/>
      <c r="G6" s="195" t="s">
        <v>32</v>
      </c>
      <c r="H6" s="195"/>
      <c r="I6" s="195" t="s">
        <v>34</v>
      </c>
      <c r="J6" s="195"/>
      <c r="K6" s="195" t="s">
        <v>148</v>
      </c>
      <c r="L6" s="195"/>
      <c r="M6" s="195" t="s">
        <v>37</v>
      </c>
      <c r="N6" s="195"/>
      <c r="O6" s="196" t="s">
        <v>39</v>
      </c>
      <c r="P6" s="196"/>
      <c r="Q6" s="42" t="s">
        <v>4</v>
      </c>
      <c r="R6" s="42" t="s">
        <v>2</v>
      </c>
      <c r="S6" s="42" t="s">
        <v>11</v>
      </c>
      <c r="T6" s="42" t="s">
        <v>12</v>
      </c>
      <c r="U6" s="42" t="s">
        <v>4</v>
      </c>
      <c r="V6" s="42" t="s">
        <v>4</v>
      </c>
      <c r="W6" s="42" t="s">
        <v>4</v>
      </c>
      <c r="X6" s="42" t="s">
        <v>4</v>
      </c>
      <c r="Y6" s="42" t="s">
        <v>3</v>
      </c>
    </row>
    <row r="7" spans="1:28" s="82" customFormat="1" ht="28.5" customHeight="1">
      <c r="A7" s="104">
        <v>1</v>
      </c>
      <c r="B7" s="105" t="s">
        <v>149</v>
      </c>
      <c r="C7" s="106" t="s">
        <v>19</v>
      </c>
      <c r="D7" s="107">
        <f>IF(C7="AA",10, IF(C7="AB",9, IF(C7="BB",8, IF(C7="BC",7,IF(C7="CC",6, IF(C7="CD",5, IF(C7="DD",4,IF(C7="F",0))))))))</f>
        <v>7</v>
      </c>
      <c r="E7" s="106" t="s">
        <v>123</v>
      </c>
      <c r="F7" s="107">
        <f>IF(E7="AA",10, IF(E7="AB",9, IF(E7="BB",8, IF(E7="BC",7,IF(E7="CC",6, IF(E7="CD",5, IF(E7="DD",4,IF(E7="F",0))))))))</f>
        <v>8</v>
      </c>
      <c r="G7" s="106" t="s">
        <v>126</v>
      </c>
      <c r="H7" s="107">
        <f>IF(G7="AA",10, IF(G7="AB",9, IF(G7="BB",8, IF(G7="BC",7,IF(G7="CC",6, IF(G7="CD",5, IF(G7="DD",4,IF(G7="F",0))))))))</f>
        <v>9</v>
      </c>
      <c r="I7" s="106" t="s">
        <v>123</v>
      </c>
      <c r="J7" s="107">
        <f>IF(I7="AA",10, IF(I7="AB",9, IF(I7="BB",8, IF(I7="BC",7,IF(I7="CC",6, IF(I7="CD",5, IF(I7="DD",4,IF(I7="F",0))))))))</f>
        <v>8</v>
      </c>
      <c r="K7" s="106" t="s">
        <v>126</v>
      </c>
      <c r="L7" s="107">
        <f t="shared" ref="L7:N38" si="0">IF(K7="AA",10, IF(K7="AB",9, IF(K7="BB",8, IF(K7="BC",7,IF(K7="CC",6, IF(K7="CD",5, IF(K7="DD",4,IF(K7="F",0))))))))</f>
        <v>9</v>
      </c>
      <c r="M7" s="106" t="s">
        <v>20</v>
      </c>
      <c r="N7" s="107">
        <f t="shared" si="0"/>
        <v>6</v>
      </c>
      <c r="O7" s="106" t="s">
        <v>123</v>
      </c>
      <c r="P7" s="107">
        <f t="shared" ref="P7:P70" si="1">IF(O7="AA",10, IF(O7="AB",9, IF(O7="BB",8, IF(O7="BC",7,IF(O7="CC",6, IF(O7="CD",5, IF(O7="DD",4,IF(O7="F",0))))))))</f>
        <v>8</v>
      </c>
      <c r="Q7" s="104">
        <f>(D7*6+F7*6+H7*8+J7*2+L7*6+N7*6+P7*6)</f>
        <v>316</v>
      </c>
      <c r="R7" s="108">
        <f>(Q7/40)</f>
        <v>7.9</v>
      </c>
      <c r="S7" s="104">
        <v>258</v>
      </c>
      <c r="T7" s="104">
        <v>304</v>
      </c>
      <c r="U7" s="109">
        <v>288</v>
      </c>
      <c r="V7" s="109">
        <v>312</v>
      </c>
      <c r="W7" s="109">
        <v>324</v>
      </c>
      <c r="X7" s="109">
        <v>342</v>
      </c>
      <c r="Y7" s="110">
        <f>(Q7+S7+T7+U7+V7+W7+X7)/280</f>
        <v>7.6571428571428575</v>
      </c>
    </row>
    <row r="8" spans="1:28" s="82" customFormat="1" ht="24.95" customHeight="1">
      <c r="A8" s="104">
        <f>A7+1</f>
        <v>2</v>
      </c>
      <c r="B8" s="105" t="s">
        <v>150</v>
      </c>
      <c r="C8" s="106" t="s">
        <v>19</v>
      </c>
      <c r="D8" s="107">
        <f t="shared" ref="D8:D71" si="2">IF(C8="AA",10, IF(C8="AB",9, IF(C8="BB",8, IF(C8="BC",7,IF(C8="CC",6, IF(C8="CD",5, IF(C8="DD",4,IF(C8="F",0))))))))</f>
        <v>7</v>
      </c>
      <c r="E8" s="106" t="s">
        <v>126</v>
      </c>
      <c r="F8" s="107">
        <f t="shared" ref="F8:F71" si="3">IF(E8="AA",10, IF(E8="AB",9, IF(E8="BB",8, IF(E8="BC",7,IF(E8="CC",6, IF(E8="CD",5, IF(E8="DD",4,IF(E8="F",0))))))))</f>
        <v>9</v>
      </c>
      <c r="G8" s="106" t="s">
        <v>123</v>
      </c>
      <c r="H8" s="107">
        <f t="shared" ref="H8:H71" si="4">IF(G8="AA",10, IF(G8="AB",9, IF(G8="BB",8, IF(G8="BC",7,IF(G8="CC",6, IF(G8="CD",5, IF(G8="DD",4,IF(G8="F",0))))))))</f>
        <v>8</v>
      </c>
      <c r="I8" s="106" t="s">
        <v>126</v>
      </c>
      <c r="J8" s="107">
        <f t="shared" ref="J8:J71" si="5">IF(I8="AA",10, IF(I8="AB",9, IF(I8="BB",8, IF(I8="BC",7,IF(I8="CC",6, IF(I8="CD",5, IF(I8="DD",4,IF(I8="F",0))))))))</f>
        <v>9</v>
      </c>
      <c r="K8" s="106" t="s">
        <v>126</v>
      </c>
      <c r="L8" s="107">
        <f t="shared" si="0"/>
        <v>9</v>
      </c>
      <c r="M8" s="106" t="s">
        <v>19</v>
      </c>
      <c r="N8" s="107">
        <f t="shared" si="0"/>
        <v>7</v>
      </c>
      <c r="O8" s="106" t="s">
        <v>19</v>
      </c>
      <c r="P8" s="107">
        <f t="shared" si="1"/>
        <v>7</v>
      </c>
      <c r="Q8" s="104">
        <f t="shared" ref="Q8:Q71" si="6">(D8*6+F8*6+H8*8+J8*2+L8*6+N8*6+P8*6)</f>
        <v>316</v>
      </c>
      <c r="R8" s="108">
        <f t="shared" ref="R8:R71" si="7">(Q8/40)</f>
        <v>7.9</v>
      </c>
      <c r="S8" s="104">
        <v>203</v>
      </c>
      <c r="T8" s="104">
        <v>256</v>
      </c>
      <c r="U8" s="109">
        <v>220</v>
      </c>
      <c r="V8" s="109">
        <v>268</v>
      </c>
      <c r="W8" s="109">
        <v>294</v>
      </c>
      <c r="X8" s="109">
        <v>310</v>
      </c>
      <c r="Y8" s="110">
        <f t="shared" ref="Y8:Y71" si="8">(Q8+S8+T8+U8+V8+W8+X8)/280</f>
        <v>6.6678571428571427</v>
      </c>
    </row>
    <row r="9" spans="1:28" s="82" customFormat="1" ht="24.95" customHeight="1">
      <c r="A9" s="104">
        <f t="shared" ref="A9:A72" si="9">A8+1</f>
        <v>3</v>
      </c>
      <c r="B9" s="105" t="s">
        <v>151</v>
      </c>
      <c r="C9" s="106" t="s">
        <v>123</v>
      </c>
      <c r="D9" s="107">
        <f t="shared" si="2"/>
        <v>8</v>
      </c>
      <c r="E9" s="106" t="s">
        <v>126</v>
      </c>
      <c r="F9" s="107">
        <f t="shared" si="3"/>
        <v>9</v>
      </c>
      <c r="G9" s="106" t="s">
        <v>126</v>
      </c>
      <c r="H9" s="107">
        <f t="shared" si="4"/>
        <v>9</v>
      </c>
      <c r="I9" s="106" t="s">
        <v>123</v>
      </c>
      <c r="J9" s="107">
        <f t="shared" si="5"/>
        <v>8</v>
      </c>
      <c r="K9" s="106" t="s">
        <v>123</v>
      </c>
      <c r="L9" s="107">
        <f t="shared" si="0"/>
        <v>8</v>
      </c>
      <c r="M9" s="106" t="s">
        <v>19</v>
      </c>
      <c r="N9" s="107">
        <f t="shared" si="0"/>
        <v>7</v>
      </c>
      <c r="O9" s="106" t="s">
        <v>123</v>
      </c>
      <c r="P9" s="107">
        <f t="shared" si="1"/>
        <v>8</v>
      </c>
      <c r="Q9" s="104">
        <f t="shared" si="6"/>
        <v>328</v>
      </c>
      <c r="R9" s="108">
        <f t="shared" si="7"/>
        <v>8.1999999999999993</v>
      </c>
      <c r="S9" s="104">
        <v>294</v>
      </c>
      <c r="T9" s="104">
        <v>300</v>
      </c>
      <c r="U9" s="109">
        <v>330</v>
      </c>
      <c r="V9" s="109">
        <v>350</v>
      </c>
      <c r="W9" s="109">
        <v>350</v>
      </c>
      <c r="X9" s="109">
        <v>342</v>
      </c>
      <c r="Y9" s="110">
        <f t="shared" si="8"/>
        <v>8.1928571428571431</v>
      </c>
    </row>
    <row r="10" spans="1:28" s="82" customFormat="1" ht="24.95" customHeight="1">
      <c r="A10" s="104">
        <f t="shared" si="9"/>
        <v>4</v>
      </c>
      <c r="B10" s="105" t="s">
        <v>152</v>
      </c>
      <c r="C10" s="106" t="s">
        <v>123</v>
      </c>
      <c r="D10" s="107">
        <f t="shared" si="2"/>
        <v>8</v>
      </c>
      <c r="E10" s="106" t="s">
        <v>126</v>
      </c>
      <c r="F10" s="107">
        <f t="shared" si="3"/>
        <v>9</v>
      </c>
      <c r="G10" s="106" t="s">
        <v>126</v>
      </c>
      <c r="H10" s="107">
        <f t="shared" si="4"/>
        <v>9</v>
      </c>
      <c r="I10" s="106" t="s">
        <v>126</v>
      </c>
      <c r="J10" s="107">
        <f t="shared" si="5"/>
        <v>9</v>
      </c>
      <c r="K10" s="106" t="s">
        <v>123</v>
      </c>
      <c r="L10" s="107">
        <f t="shared" si="0"/>
        <v>8</v>
      </c>
      <c r="M10" s="106" t="s">
        <v>126</v>
      </c>
      <c r="N10" s="107">
        <f t="shared" si="0"/>
        <v>9</v>
      </c>
      <c r="O10" s="106" t="s">
        <v>123</v>
      </c>
      <c r="P10" s="107">
        <f t="shared" si="1"/>
        <v>8</v>
      </c>
      <c r="Q10" s="104">
        <f t="shared" si="6"/>
        <v>342</v>
      </c>
      <c r="R10" s="108">
        <f t="shared" si="7"/>
        <v>8.5500000000000007</v>
      </c>
      <c r="S10" s="104">
        <v>209</v>
      </c>
      <c r="T10" s="104">
        <v>240</v>
      </c>
      <c r="U10" s="109">
        <v>260</v>
      </c>
      <c r="V10" s="109">
        <v>328</v>
      </c>
      <c r="W10" s="109">
        <v>368</v>
      </c>
      <c r="X10" s="109">
        <v>364</v>
      </c>
      <c r="Y10" s="110">
        <f t="shared" si="8"/>
        <v>7.5392857142857146</v>
      </c>
    </row>
    <row r="11" spans="1:28" s="82" customFormat="1" ht="24.95" customHeight="1">
      <c r="A11" s="104">
        <f t="shared" si="9"/>
        <v>5</v>
      </c>
      <c r="B11" s="105" t="s">
        <v>153</v>
      </c>
      <c r="C11" s="106" t="s">
        <v>123</v>
      </c>
      <c r="D11" s="107">
        <f t="shared" si="2"/>
        <v>8</v>
      </c>
      <c r="E11" s="106" t="s">
        <v>20</v>
      </c>
      <c r="F11" s="107">
        <f t="shared" si="3"/>
        <v>6</v>
      </c>
      <c r="G11" s="106" t="s">
        <v>123</v>
      </c>
      <c r="H11" s="107">
        <f t="shared" si="4"/>
        <v>8</v>
      </c>
      <c r="I11" s="106" t="s">
        <v>123</v>
      </c>
      <c r="J11" s="107">
        <f t="shared" si="5"/>
        <v>8</v>
      </c>
      <c r="K11" s="106" t="s">
        <v>123</v>
      </c>
      <c r="L11" s="107">
        <f t="shared" si="0"/>
        <v>8</v>
      </c>
      <c r="M11" s="106" t="s">
        <v>123</v>
      </c>
      <c r="N11" s="107">
        <f t="shared" si="0"/>
        <v>8</v>
      </c>
      <c r="O11" s="106" t="s">
        <v>126</v>
      </c>
      <c r="P11" s="107">
        <f t="shared" si="1"/>
        <v>9</v>
      </c>
      <c r="Q11" s="104">
        <f t="shared" si="6"/>
        <v>314</v>
      </c>
      <c r="R11" s="108">
        <f t="shared" si="7"/>
        <v>7.85</v>
      </c>
      <c r="S11" s="104">
        <v>259</v>
      </c>
      <c r="T11" s="104">
        <v>280</v>
      </c>
      <c r="U11" s="109">
        <v>264</v>
      </c>
      <c r="V11" s="109">
        <v>306</v>
      </c>
      <c r="W11" s="109">
        <v>364</v>
      </c>
      <c r="X11" s="109">
        <v>358</v>
      </c>
      <c r="Y11" s="110">
        <f t="shared" si="8"/>
        <v>7.6607142857142856</v>
      </c>
    </row>
    <row r="12" spans="1:28" s="82" customFormat="1" ht="24.95" customHeight="1">
      <c r="A12" s="104">
        <f t="shared" si="9"/>
        <v>6</v>
      </c>
      <c r="B12" s="105" t="s">
        <v>154</v>
      </c>
      <c r="C12" s="106" t="s">
        <v>13</v>
      </c>
      <c r="D12" s="107">
        <f t="shared" si="2"/>
        <v>5</v>
      </c>
      <c r="E12" s="106" t="s">
        <v>20</v>
      </c>
      <c r="F12" s="107">
        <f t="shared" si="3"/>
        <v>6</v>
      </c>
      <c r="G12" s="106" t="s">
        <v>123</v>
      </c>
      <c r="H12" s="107">
        <f t="shared" si="4"/>
        <v>8</v>
      </c>
      <c r="I12" s="106" t="s">
        <v>123</v>
      </c>
      <c r="J12" s="107">
        <f t="shared" si="5"/>
        <v>8</v>
      </c>
      <c r="K12" s="106" t="s">
        <v>126</v>
      </c>
      <c r="L12" s="107">
        <f t="shared" si="0"/>
        <v>9</v>
      </c>
      <c r="M12" s="106" t="s">
        <v>19</v>
      </c>
      <c r="N12" s="107">
        <f t="shared" si="0"/>
        <v>7</v>
      </c>
      <c r="O12" s="106" t="s">
        <v>123</v>
      </c>
      <c r="P12" s="107">
        <f t="shared" si="1"/>
        <v>8</v>
      </c>
      <c r="Q12" s="104">
        <f t="shared" si="6"/>
        <v>290</v>
      </c>
      <c r="R12" s="108">
        <f t="shared" si="7"/>
        <v>7.25</v>
      </c>
      <c r="S12" s="104">
        <v>256</v>
      </c>
      <c r="T12" s="104">
        <v>268</v>
      </c>
      <c r="U12" s="109">
        <v>222</v>
      </c>
      <c r="V12" s="109">
        <v>272</v>
      </c>
      <c r="W12" s="109">
        <v>296</v>
      </c>
      <c r="X12" s="109">
        <v>304</v>
      </c>
      <c r="Y12" s="110">
        <f t="shared" si="8"/>
        <v>6.8142857142857141</v>
      </c>
    </row>
    <row r="13" spans="1:28" s="82" customFormat="1" ht="24.95" customHeight="1">
      <c r="A13" s="104">
        <f t="shared" si="9"/>
        <v>7</v>
      </c>
      <c r="B13" s="105" t="s">
        <v>155</v>
      </c>
      <c r="C13" s="106" t="s">
        <v>19</v>
      </c>
      <c r="D13" s="107">
        <f t="shared" si="2"/>
        <v>7</v>
      </c>
      <c r="E13" s="106" t="s">
        <v>126</v>
      </c>
      <c r="F13" s="107">
        <f t="shared" si="3"/>
        <v>9</v>
      </c>
      <c r="G13" s="106" t="s">
        <v>126</v>
      </c>
      <c r="H13" s="107">
        <f t="shared" si="4"/>
        <v>9</v>
      </c>
      <c r="I13" s="106" t="s">
        <v>126</v>
      </c>
      <c r="J13" s="107">
        <f t="shared" si="5"/>
        <v>9</v>
      </c>
      <c r="K13" s="106" t="s">
        <v>126</v>
      </c>
      <c r="L13" s="107">
        <f t="shared" si="0"/>
        <v>9</v>
      </c>
      <c r="M13" s="106" t="s">
        <v>126</v>
      </c>
      <c r="N13" s="107">
        <f t="shared" si="0"/>
        <v>9</v>
      </c>
      <c r="O13" s="106" t="s">
        <v>126</v>
      </c>
      <c r="P13" s="107">
        <f t="shared" si="1"/>
        <v>9</v>
      </c>
      <c r="Q13" s="104">
        <f t="shared" si="6"/>
        <v>348</v>
      </c>
      <c r="R13" s="108">
        <f t="shared" si="7"/>
        <v>8.6999999999999993</v>
      </c>
      <c r="S13" s="104">
        <v>268</v>
      </c>
      <c r="T13" s="104">
        <v>330</v>
      </c>
      <c r="U13" s="109">
        <v>292</v>
      </c>
      <c r="V13" s="109">
        <v>354</v>
      </c>
      <c r="W13" s="109">
        <v>348</v>
      </c>
      <c r="X13" s="109">
        <v>370</v>
      </c>
      <c r="Y13" s="110">
        <f t="shared" si="8"/>
        <v>8.25</v>
      </c>
    </row>
    <row r="14" spans="1:28" s="82" customFormat="1" ht="24.95" customHeight="1">
      <c r="A14" s="104">
        <f t="shared" si="9"/>
        <v>8</v>
      </c>
      <c r="B14" s="105" t="s">
        <v>156</v>
      </c>
      <c r="C14" s="106" t="s">
        <v>123</v>
      </c>
      <c r="D14" s="107">
        <f t="shared" si="2"/>
        <v>8</v>
      </c>
      <c r="E14" s="106" t="s">
        <v>123</v>
      </c>
      <c r="F14" s="107">
        <f t="shared" si="3"/>
        <v>8</v>
      </c>
      <c r="G14" s="106" t="s">
        <v>123</v>
      </c>
      <c r="H14" s="107">
        <f t="shared" si="4"/>
        <v>8</v>
      </c>
      <c r="I14" s="106" t="s">
        <v>123</v>
      </c>
      <c r="J14" s="107">
        <f t="shared" si="5"/>
        <v>8</v>
      </c>
      <c r="K14" s="106" t="s">
        <v>126</v>
      </c>
      <c r="L14" s="107">
        <f t="shared" si="0"/>
        <v>9</v>
      </c>
      <c r="M14" s="106" t="s">
        <v>123</v>
      </c>
      <c r="N14" s="107">
        <f t="shared" si="0"/>
        <v>8</v>
      </c>
      <c r="O14" s="106" t="s">
        <v>19</v>
      </c>
      <c r="P14" s="107">
        <f t="shared" si="1"/>
        <v>7</v>
      </c>
      <c r="Q14" s="104">
        <f t="shared" si="6"/>
        <v>320</v>
      </c>
      <c r="R14" s="108">
        <f t="shared" si="7"/>
        <v>8</v>
      </c>
      <c r="S14" s="104">
        <v>300</v>
      </c>
      <c r="T14" s="104">
        <v>372</v>
      </c>
      <c r="U14" s="109">
        <v>302</v>
      </c>
      <c r="V14" s="109">
        <v>310</v>
      </c>
      <c r="W14" s="109">
        <v>322</v>
      </c>
      <c r="X14" s="109">
        <v>330</v>
      </c>
      <c r="Y14" s="110">
        <f t="shared" si="8"/>
        <v>8.0571428571428569</v>
      </c>
    </row>
    <row r="15" spans="1:28" s="82" customFormat="1" ht="24.95" customHeight="1">
      <c r="A15" s="104">
        <f t="shared" si="9"/>
        <v>9</v>
      </c>
      <c r="B15" s="105" t="s">
        <v>157</v>
      </c>
      <c r="C15" s="106" t="s">
        <v>19</v>
      </c>
      <c r="D15" s="107">
        <f t="shared" si="2"/>
        <v>7</v>
      </c>
      <c r="E15" s="106" t="s">
        <v>126</v>
      </c>
      <c r="F15" s="107">
        <f t="shared" si="3"/>
        <v>9</v>
      </c>
      <c r="G15" s="106" t="s">
        <v>126</v>
      </c>
      <c r="H15" s="107">
        <f t="shared" si="4"/>
        <v>9</v>
      </c>
      <c r="I15" s="106" t="s">
        <v>126</v>
      </c>
      <c r="J15" s="107">
        <f t="shared" si="5"/>
        <v>9</v>
      </c>
      <c r="K15" s="106" t="s">
        <v>126</v>
      </c>
      <c r="L15" s="107">
        <f t="shared" si="0"/>
        <v>9</v>
      </c>
      <c r="M15" s="106" t="s">
        <v>126</v>
      </c>
      <c r="N15" s="107">
        <f t="shared" si="0"/>
        <v>9</v>
      </c>
      <c r="O15" s="106" t="s">
        <v>126</v>
      </c>
      <c r="P15" s="107">
        <f t="shared" si="1"/>
        <v>9</v>
      </c>
      <c r="Q15" s="104">
        <f t="shared" si="6"/>
        <v>348</v>
      </c>
      <c r="R15" s="108">
        <f t="shared" si="7"/>
        <v>8.6999999999999993</v>
      </c>
      <c r="S15" s="104">
        <v>261</v>
      </c>
      <c r="T15" s="104">
        <v>300</v>
      </c>
      <c r="U15" s="109">
        <v>256</v>
      </c>
      <c r="V15" s="109">
        <v>314</v>
      </c>
      <c r="W15" s="109">
        <v>354</v>
      </c>
      <c r="X15" s="109">
        <v>348</v>
      </c>
      <c r="Y15" s="110">
        <f t="shared" si="8"/>
        <v>7.7892857142857146</v>
      </c>
    </row>
    <row r="16" spans="1:28" s="82" customFormat="1" ht="24.95" customHeight="1">
      <c r="A16" s="104">
        <f t="shared" si="9"/>
        <v>10</v>
      </c>
      <c r="B16" s="105" t="s">
        <v>158</v>
      </c>
      <c r="C16" s="106" t="s">
        <v>19</v>
      </c>
      <c r="D16" s="107">
        <f t="shared" si="2"/>
        <v>7</v>
      </c>
      <c r="E16" s="106" t="s">
        <v>126</v>
      </c>
      <c r="F16" s="107">
        <f t="shared" si="3"/>
        <v>9</v>
      </c>
      <c r="G16" s="106" t="s">
        <v>126</v>
      </c>
      <c r="H16" s="107">
        <f t="shared" si="4"/>
        <v>9</v>
      </c>
      <c r="I16" s="106" t="s">
        <v>123</v>
      </c>
      <c r="J16" s="107">
        <f t="shared" si="5"/>
        <v>8</v>
      </c>
      <c r="K16" s="106" t="s">
        <v>770</v>
      </c>
      <c r="L16" s="107">
        <f t="shared" si="0"/>
        <v>10</v>
      </c>
      <c r="M16" s="106" t="s">
        <v>126</v>
      </c>
      <c r="N16" s="107">
        <f t="shared" si="0"/>
        <v>9</v>
      </c>
      <c r="O16" s="106" t="s">
        <v>126</v>
      </c>
      <c r="P16" s="107">
        <f t="shared" si="1"/>
        <v>9</v>
      </c>
      <c r="Q16" s="104">
        <f t="shared" si="6"/>
        <v>352</v>
      </c>
      <c r="R16" s="108">
        <f t="shared" si="7"/>
        <v>8.8000000000000007</v>
      </c>
      <c r="S16" s="104">
        <v>324</v>
      </c>
      <c r="T16" s="104">
        <v>368</v>
      </c>
      <c r="U16" s="109">
        <v>350</v>
      </c>
      <c r="V16" s="109">
        <v>368</v>
      </c>
      <c r="W16" s="109">
        <v>366</v>
      </c>
      <c r="X16" s="109">
        <v>370</v>
      </c>
      <c r="Y16" s="110">
        <f t="shared" si="8"/>
        <v>8.9214285714285708</v>
      </c>
    </row>
    <row r="17" spans="1:25" s="82" customFormat="1" ht="24.95" customHeight="1">
      <c r="A17" s="104">
        <f t="shared" si="9"/>
        <v>11</v>
      </c>
      <c r="B17" s="105" t="s">
        <v>159</v>
      </c>
      <c r="C17" s="106" t="s">
        <v>13</v>
      </c>
      <c r="D17" s="107">
        <f t="shared" si="2"/>
        <v>5</v>
      </c>
      <c r="E17" s="106" t="s">
        <v>123</v>
      </c>
      <c r="F17" s="107">
        <f t="shared" si="3"/>
        <v>8</v>
      </c>
      <c r="G17" s="106" t="s">
        <v>123</v>
      </c>
      <c r="H17" s="107">
        <f t="shared" si="4"/>
        <v>8</v>
      </c>
      <c r="I17" s="106" t="s">
        <v>123</v>
      </c>
      <c r="J17" s="107">
        <f t="shared" si="5"/>
        <v>8</v>
      </c>
      <c r="K17" s="106" t="s">
        <v>126</v>
      </c>
      <c r="L17" s="107">
        <f t="shared" si="0"/>
        <v>9</v>
      </c>
      <c r="M17" s="106" t="s">
        <v>123</v>
      </c>
      <c r="N17" s="107">
        <f t="shared" si="0"/>
        <v>8</v>
      </c>
      <c r="O17" s="106" t="s">
        <v>123</v>
      </c>
      <c r="P17" s="107">
        <f t="shared" si="1"/>
        <v>8</v>
      </c>
      <c r="Q17" s="104">
        <f t="shared" si="6"/>
        <v>308</v>
      </c>
      <c r="R17" s="108">
        <f t="shared" si="7"/>
        <v>7.7</v>
      </c>
      <c r="S17" s="104">
        <v>242</v>
      </c>
      <c r="T17" s="104">
        <v>302</v>
      </c>
      <c r="U17" s="109">
        <v>242</v>
      </c>
      <c r="V17" s="109">
        <v>292</v>
      </c>
      <c r="W17" s="109">
        <v>334</v>
      </c>
      <c r="X17" s="109">
        <v>330</v>
      </c>
      <c r="Y17" s="110">
        <f t="shared" si="8"/>
        <v>7.3214285714285712</v>
      </c>
    </row>
    <row r="18" spans="1:25" s="82" customFormat="1" ht="24.95" customHeight="1">
      <c r="A18" s="104">
        <f t="shared" si="9"/>
        <v>12</v>
      </c>
      <c r="B18" s="105" t="s">
        <v>160</v>
      </c>
      <c r="C18" s="106" t="s">
        <v>126</v>
      </c>
      <c r="D18" s="107">
        <f t="shared" si="2"/>
        <v>9</v>
      </c>
      <c r="E18" s="106" t="s">
        <v>126</v>
      </c>
      <c r="F18" s="107">
        <f t="shared" si="3"/>
        <v>9</v>
      </c>
      <c r="G18" s="106" t="s">
        <v>126</v>
      </c>
      <c r="H18" s="107">
        <f t="shared" si="4"/>
        <v>9</v>
      </c>
      <c r="I18" s="106" t="s">
        <v>123</v>
      </c>
      <c r="J18" s="107">
        <f t="shared" si="5"/>
        <v>8</v>
      </c>
      <c r="K18" s="106" t="s">
        <v>126</v>
      </c>
      <c r="L18" s="107">
        <f t="shared" si="0"/>
        <v>9</v>
      </c>
      <c r="M18" s="106" t="s">
        <v>20</v>
      </c>
      <c r="N18" s="107">
        <f t="shared" si="0"/>
        <v>6</v>
      </c>
      <c r="O18" s="106" t="s">
        <v>20</v>
      </c>
      <c r="P18" s="107">
        <f t="shared" si="1"/>
        <v>6</v>
      </c>
      <c r="Q18" s="104">
        <f t="shared" si="6"/>
        <v>322</v>
      </c>
      <c r="R18" s="108">
        <f t="shared" si="7"/>
        <v>8.0500000000000007</v>
      </c>
      <c r="S18" s="104">
        <v>307</v>
      </c>
      <c r="T18" s="104">
        <v>358</v>
      </c>
      <c r="U18" s="109">
        <v>294</v>
      </c>
      <c r="V18" s="109">
        <v>308</v>
      </c>
      <c r="W18" s="109">
        <v>350</v>
      </c>
      <c r="X18" s="109">
        <v>350</v>
      </c>
      <c r="Y18" s="110">
        <f t="shared" si="8"/>
        <v>8.1750000000000007</v>
      </c>
    </row>
    <row r="19" spans="1:25" s="82" customFormat="1" ht="24.95" customHeight="1">
      <c r="A19" s="104">
        <f t="shared" si="9"/>
        <v>13</v>
      </c>
      <c r="B19" s="105" t="s">
        <v>161</v>
      </c>
      <c r="C19" s="106" t="s">
        <v>123</v>
      </c>
      <c r="D19" s="107">
        <f t="shared" si="2"/>
        <v>8</v>
      </c>
      <c r="E19" s="106" t="s">
        <v>19</v>
      </c>
      <c r="F19" s="107">
        <f t="shared" si="3"/>
        <v>7</v>
      </c>
      <c r="G19" s="106" t="s">
        <v>126</v>
      </c>
      <c r="H19" s="107">
        <f t="shared" si="4"/>
        <v>9</v>
      </c>
      <c r="I19" s="106" t="s">
        <v>126</v>
      </c>
      <c r="J19" s="107">
        <f t="shared" si="5"/>
        <v>9</v>
      </c>
      <c r="K19" s="106" t="s">
        <v>126</v>
      </c>
      <c r="L19" s="107">
        <f t="shared" si="0"/>
        <v>9</v>
      </c>
      <c r="M19" s="106" t="s">
        <v>123</v>
      </c>
      <c r="N19" s="107">
        <f t="shared" si="0"/>
        <v>8</v>
      </c>
      <c r="O19" s="106" t="s">
        <v>123</v>
      </c>
      <c r="P19" s="107">
        <f t="shared" si="1"/>
        <v>8</v>
      </c>
      <c r="Q19" s="104">
        <f t="shared" si="6"/>
        <v>330</v>
      </c>
      <c r="R19" s="108">
        <f t="shared" si="7"/>
        <v>8.25</v>
      </c>
      <c r="S19" s="104">
        <v>328</v>
      </c>
      <c r="T19" s="104">
        <v>340</v>
      </c>
      <c r="U19" s="109">
        <v>350</v>
      </c>
      <c r="V19" s="109">
        <v>356</v>
      </c>
      <c r="W19" s="109">
        <v>368</v>
      </c>
      <c r="X19" s="109">
        <v>338</v>
      </c>
      <c r="Y19" s="110">
        <f t="shared" si="8"/>
        <v>8.6071428571428577</v>
      </c>
    </row>
    <row r="20" spans="1:25" s="82" customFormat="1" ht="24.95" customHeight="1">
      <c r="A20" s="104">
        <f t="shared" si="9"/>
        <v>14</v>
      </c>
      <c r="B20" s="105" t="s">
        <v>162</v>
      </c>
      <c r="C20" s="106" t="s">
        <v>19</v>
      </c>
      <c r="D20" s="107">
        <f t="shared" si="2"/>
        <v>7</v>
      </c>
      <c r="E20" s="106" t="s">
        <v>20</v>
      </c>
      <c r="F20" s="107">
        <f t="shared" si="3"/>
        <v>6</v>
      </c>
      <c r="G20" s="106" t="s">
        <v>126</v>
      </c>
      <c r="H20" s="107">
        <f t="shared" si="4"/>
        <v>9</v>
      </c>
      <c r="I20" s="106" t="s">
        <v>123</v>
      </c>
      <c r="J20" s="107">
        <f t="shared" si="5"/>
        <v>8</v>
      </c>
      <c r="K20" s="106" t="s">
        <v>123</v>
      </c>
      <c r="L20" s="107">
        <f t="shared" si="0"/>
        <v>8</v>
      </c>
      <c r="M20" s="106" t="s">
        <v>123</v>
      </c>
      <c r="N20" s="107">
        <f t="shared" si="0"/>
        <v>8</v>
      </c>
      <c r="O20" s="106" t="s">
        <v>123</v>
      </c>
      <c r="P20" s="107">
        <f t="shared" si="1"/>
        <v>8</v>
      </c>
      <c r="Q20" s="104">
        <f t="shared" si="6"/>
        <v>310</v>
      </c>
      <c r="R20" s="108">
        <f t="shared" si="7"/>
        <v>7.75</v>
      </c>
      <c r="S20" s="104">
        <v>192</v>
      </c>
      <c r="T20" s="104">
        <v>264</v>
      </c>
      <c r="U20" s="109">
        <v>230</v>
      </c>
      <c r="V20" s="109">
        <v>294</v>
      </c>
      <c r="W20" s="109">
        <v>286</v>
      </c>
      <c r="X20" s="109">
        <v>278</v>
      </c>
      <c r="Y20" s="110">
        <f t="shared" si="8"/>
        <v>6.621428571428571</v>
      </c>
    </row>
    <row r="21" spans="1:25" s="82" customFormat="1" ht="24.95" customHeight="1">
      <c r="A21" s="104">
        <f t="shared" si="9"/>
        <v>15</v>
      </c>
      <c r="B21" s="105" t="s">
        <v>163</v>
      </c>
      <c r="C21" s="106" t="s">
        <v>126</v>
      </c>
      <c r="D21" s="107">
        <f t="shared" si="2"/>
        <v>9</v>
      </c>
      <c r="E21" s="106" t="s">
        <v>123</v>
      </c>
      <c r="F21" s="107">
        <f t="shared" si="3"/>
        <v>8</v>
      </c>
      <c r="G21" s="106" t="s">
        <v>126</v>
      </c>
      <c r="H21" s="107">
        <f t="shared" si="4"/>
        <v>9</v>
      </c>
      <c r="I21" s="106" t="s">
        <v>123</v>
      </c>
      <c r="J21" s="107">
        <f t="shared" si="5"/>
        <v>8</v>
      </c>
      <c r="K21" s="106" t="s">
        <v>126</v>
      </c>
      <c r="L21" s="107">
        <f t="shared" si="0"/>
        <v>9</v>
      </c>
      <c r="M21" s="106" t="s">
        <v>123</v>
      </c>
      <c r="N21" s="107">
        <f t="shared" si="0"/>
        <v>8</v>
      </c>
      <c r="O21" s="106" t="s">
        <v>126</v>
      </c>
      <c r="P21" s="107">
        <f t="shared" si="1"/>
        <v>9</v>
      </c>
      <c r="Q21" s="104">
        <f t="shared" si="6"/>
        <v>346</v>
      </c>
      <c r="R21" s="108">
        <f t="shared" si="7"/>
        <v>8.65</v>
      </c>
      <c r="S21" s="104">
        <v>222</v>
      </c>
      <c r="T21" s="104">
        <v>332</v>
      </c>
      <c r="U21" s="109">
        <v>284</v>
      </c>
      <c r="V21" s="109">
        <v>308</v>
      </c>
      <c r="W21" s="109">
        <v>340</v>
      </c>
      <c r="X21" s="109">
        <v>318</v>
      </c>
      <c r="Y21" s="110">
        <f t="shared" si="8"/>
        <v>7.6785714285714288</v>
      </c>
    </row>
    <row r="22" spans="1:25" s="82" customFormat="1" ht="24.95" customHeight="1">
      <c r="A22" s="104">
        <f t="shared" si="9"/>
        <v>16</v>
      </c>
      <c r="B22" s="105" t="s">
        <v>164</v>
      </c>
      <c r="C22" s="106" t="s">
        <v>13</v>
      </c>
      <c r="D22" s="107">
        <f t="shared" si="2"/>
        <v>5</v>
      </c>
      <c r="E22" s="106" t="s">
        <v>20</v>
      </c>
      <c r="F22" s="107">
        <f t="shared" si="3"/>
        <v>6</v>
      </c>
      <c r="G22" s="106" t="s">
        <v>123</v>
      </c>
      <c r="H22" s="107">
        <f t="shared" si="4"/>
        <v>8</v>
      </c>
      <c r="I22" s="106" t="s">
        <v>19</v>
      </c>
      <c r="J22" s="107">
        <f t="shared" si="5"/>
        <v>7</v>
      </c>
      <c r="K22" s="106" t="s">
        <v>19</v>
      </c>
      <c r="L22" s="107">
        <f t="shared" si="0"/>
        <v>7</v>
      </c>
      <c r="M22" s="106" t="s">
        <v>123</v>
      </c>
      <c r="N22" s="107">
        <f t="shared" si="0"/>
        <v>8</v>
      </c>
      <c r="O22" s="106" t="s">
        <v>126</v>
      </c>
      <c r="P22" s="107">
        <f t="shared" si="1"/>
        <v>9</v>
      </c>
      <c r="Q22" s="104">
        <f t="shared" si="6"/>
        <v>288</v>
      </c>
      <c r="R22" s="108">
        <f t="shared" si="7"/>
        <v>7.2</v>
      </c>
      <c r="S22" s="104">
        <v>229</v>
      </c>
      <c r="T22" s="104">
        <v>284</v>
      </c>
      <c r="U22" s="109">
        <v>228</v>
      </c>
      <c r="V22" s="109">
        <v>216</v>
      </c>
      <c r="W22" s="109">
        <v>270</v>
      </c>
      <c r="X22" s="109">
        <v>278</v>
      </c>
      <c r="Y22" s="110">
        <f t="shared" si="8"/>
        <v>6.4035714285714285</v>
      </c>
    </row>
    <row r="23" spans="1:25" s="82" customFormat="1" ht="24.95" customHeight="1">
      <c r="A23" s="104">
        <f t="shared" si="9"/>
        <v>17</v>
      </c>
      <c r="B23" s="105" t="s">
        <v>165</v>
      </c>
      <c r="C23" s="106" t="s">
        <v>123</v>
      </c>
      <c r="D23" s="107">
        <f t="shared" si="2"/>
        <v>8</v>
      </c>
      <c r="E23" s="106" t="s">
        <v>770</v>
      </c>
      <c r="F23" s="107">
        <f t="shared" si="3"/>
        <v>10</v>
      </c>
      <c r="G23" s="106" t="s">
        <v>126</v>
      </c>
      <c r="H23" s="107">
        <f t="shared" si="4"/>
        <v>9</v>
      </c>
      <c r="I23" s="106" t="s">
        <v>123</v>
      </c>
      <c r="J23" s="107">
        <f t="shared" si="5"/>
        <v>8</v>
      </c>
      <c r="K23" s="106" t="s">
        <v>126</v>
      </c>
      <c r="L23" s="107">
        <f t="shared" si="0"/>
        <v>9</v>
      </c>
      <c r="M23" s="106" t="s">
        <v>123</v>
      </c>
      <c r="N23" s="107">
        <f t="shared" si="0"/>
        <v>8</v>
      </c>
      <c r="O23" s="106" t="s">
        <v>19</v>
      </c>
      <c r="P23" s="107">
        <f t="shared" si="1"/>
        <v>7</v>
      </c>
      <c r="Q23" s="104">
        <f t="shared" si="6"/>
        <v>340</v>
      </c>
      <c r="R23" s="108">
        <f t="shared" si="7"/>
        <v>8.5</v>
      </c>
      <c r="S23" s="104">
        <v>286</v>
      </c>
      <c r="T23" s="104">
        <v>300</v>
      </c>
      <c r="U23" s="109">
        <v>338</v>
      </c>
      <c r="V23" s="154">
        <v>330</v>
      </c>
      <c r="W23" s="109">
        <v>358</v>
      </c>
      <c r="X23" s="109">
        <v>340</v>
      </c>
      <c r="Y23" s="110">
        <f t="shared" si="8"/>
        <v>8.1857142857142851</v>
      </c>
    </row>
    <row r="24" spans="1:25" s="82" customFormat="1" ht="24.95" customHeight="1">
      <c r="A24" s="104">
        <f t="shared" si="9"/>
        <v>18</v>
      </c>
      <c r="B24" s="105" t="s">
        <v>166</v>
      </c>
      <c r="C24" s="106" t="s">
        <v>123</v>
      </c>
      <c r="D24" s="107">
        <f t="shared" si="2"/>
        <v>8</v>
      </c>
      <c r="E24" s="106" t="s">
        <v>126</v>
      </c>
      <c r="F24" s="107">
        <f t="shared" si="3"/>
        <v>9</v>
      </c>
      <c r="G24" s="106" t="s">
        <v>126</v>
      </c>
      <c r="H24" s="107">
        <f t="shared" si="4"/>
        <v>9</v>
      </c>
      <c r="I24" s="106" t="s">
        <v>126</v>
      </c>
      <c r="J24" s="107">
        <f t="shared" si="5"/>
        <v>9</v>
      </c>
      <c r="K24" s="106" t="s">
        <v>126</v>
      </c>
      <c r="L24" s="107">
        <f t="shared" si="0"/>
        <v>9</v>
      </c>
      <c r="M24" s="106" t="s">
        <v>123</v>
      </c>
      <c r="N24" s="107">
        <f t="shared" si="0"/>
        <v>8</v>
      </c>
      <c r="O24" s="106" t="s">
        <v>126</v>
      </c>
      <c r="P24" s="107">
        <f t="shared" si="1"/>
        <v>9</v>
      </c>
      <c r="Q24" s="104">
        <f t="shared" si="6"/>
        <v>348</v>
      </c>
      <c r="R24" s="108">
        <f t="shared" si="7"/>
        <v>8.6999999999999993</v>
      </c>
      <c r="S24" s="104">
        <v>254</v>
      </c>
      <c r="T24" s="104">
        <v>326</v>
      </c>
      <c r="U24" s="109">
        <v>330</v>
      </c>
      <c r="V24" s="109">
        <v>360</v>
      </c>
      <c r="W24" s="109">
        <v>376</v>
      </c>
      <c r="X24" s="109">
        <v>360</v>
      </c>
      <c r="Y24" s="110">
        <f t="shared" si="8"/>
        <v>8.4071428571428566</v>
      </c>
    </row>
    <row r="25" spans="1:25" s="82" customFormat="1" ht="24.95" customHeight="1">
      <c r="A25" s="104">
        <f t="shared" si="9"/>
        <v>19</v>
      </c>
      <c r="B25" s="105" t="s">
        <v>167</v>
      </c>
      <c r="C25" s="106" t="s">
        <v>126</v>
      </c>
      <c r="D25" s="107">
        <f t="shared" si="2"/>
        <v>9</v>
      </c>
      <c r="E25" s="106" t="s">
        <v>126</v>
      </c>
      <c r="F25" s="107">
        <f t="shared" si="3"/>
        <v>9</v>
      </c>
      <c r="G25" s="106" t="s">
        <v>126</v>
      </c>
      <c r="H25" s="107">
        <f t="shared" si="4"/>
        <v>9</v>
      </c>
      <c r="I25" s="106" t="s">
        <v>123</v>
      </c>
      <c r="J25" s="107">
        <f t="shared" si="5"/>
        <v>8</v>
      </c>
      <c r="K25" s="106" t="s">
        <v>770</v>
      </c>
      <c r="L25" s="107">
        <f t="shared" si="0"/>
        <v>10</v>
      </c>
      <c r="M25" s="106" t="s">
        <v>126</v>
      </c>
      <c r="N25" s="107">
        <f t="shared" si="0"/>
        <v>9</v>
      </c>
      <c r="O25" s="106" t="s">
        <v>123</v>
      </c>
      <c r="P25" s="107">
        <f t="shared" si="1"/>
        <v>8</v>
      </c>
      <c r="Q25" s="104">
        <f t="shared" si="6"/>
        <v>358</v>
      </c>
      <c r="R25" s="108">
        <f t="shared" si="7"/>
        <v>8.9499999999999993</v>
      </c>
      <c r="S25" s="104">
        <v>272</v>
      </c>
      <c r="T25" s="104">
        <v>330</v>
      </c>
      <c r="U25" s="109">
        <v>318</v>
      </c>
      <c r="V25" s="109">
        <v>342</v>
      </c>
      <c r="W25" s="109">
        <v>346</v>
      </c>
      <c r="X25" s="109">
        <v>354</v>
      </c>
      <c r="Y25" s="110">
        <f t="shared" si="8"/>
        <v>8.2857142857142865</v>
      </c>
    </row>
    <row r="26" spans="1:25" s="82" customFormat="1" ht="24.95" customHeight="1">
      <c r="A26" s="104">
        <f t="shared" si="9"/>
        <v>20</v>
      </c>
      <c r="B26" s="105" t="s">
        <v>168</v>
      </c>
      <c r="C26" s="106" t="s">
        <v>19</v>
      </c>
      <c r="D26" s="107">
        <f t="shared" si="2"/>
        <v>7</v>
      </c>
      <c r="E26" s="106" t="s">
        <v>123</v>
      </c>
      <c r="F26" s="107">
        <f t="shared" si="3"/>
        <v>8</v>
      </c>
      <c r="G26" s="106" t="s">
        <v>123</v>
      </c>
      <c r="H26" s="107">
        <f t="shared" si="4"/>
        <v>8</v>
      </c>
      <c r="I26" s="106" t="s">
        <v>123</v>
      </c>
      <c r="J26" s="107">
        <f t="shared" si="5"/>
        <v>8</v>
      </c>
      <c r="K26" s="106" t="s">
        <v>123</v>
      </c>
      <c r="L26" s="107">
        <f t="shared" si="0"/>
        <v>8</v>
      </c>
      <c r="M26" s="106" t="s">
        <v>770</v>
      </c>
      <c r="N26" s="107">
        <f t="shared" si="0"/>
        <v>10</v>
      </c>
      <c r="O26" s="106" t="s">
        <v>126</v>
      </c>
      <c r="P26" s="107">
        <f t="shared" si="1"/>
        <v>9</v>
      </c>
      <c r="Q26" s="104">
        <f t="shared" si="6"/>
        <v>332</v>
      </c>
      <c r="R26" s="108">
        <f t="shared" si="7"/>
        <v>8.3000000000000007</v>
      </c>
      <c r="S26" s="104">
        <v>301</v>
      </c>
      <c r="T26" s="104">
        <v>336</v>
      </c>
      <c r="U26" s="109">
        <v>304</v>
      </c>
      <c r="V26" s="109">
        <v>318</v>
      </c>
      <c r="W26" s="109">
        <v>340</v>
      </c>
      <c r="X26" s="109">
        <v>320</v>
      </c>
      <c r="Y26" s="110">
        <f t="shared" si="8"/>
        <v>8.0392857142857146</v>
      </c>
    </row>
    <row r="27" spans="1:25" s="82" customFormat="1" ht="24.95" customHeight="1">
      <c r="A27" s="104">
        <f t="shared" si="9"/>
        <v>21</v>
      </c>
      <c r="B27" s="105" t="s">
        <v>169</v>
      </c>
      <c r="C27" s="106" t="s">
        <v>126</v>
      </c>
      <c r="D27" s="107">
        <f t="shared" si="2"/>
        <v>9</v>
      </c>
      <c r="E27" s="106" t="s">
        <v>123</v>
      </c>
      <c r="F27" s="107">
        <f t="shared" si="3"/>
        <v>8</v>
      </c>
      <c r="G27" s="106" t="s">
        <v>126</v>
      </c>
      <c r="H27" s="107">
        <f t="shared" si="4"/>
        <v>9</v>
      </c>
      <c r="I27" s="106" t="s">
        <v>770</v>
      </c>
      <c r="J27" s="107">
        <f t="shared" si="5"/>
        <v>10</v>
      </c>
      <c r="K27" s="106" t="s">
        <v>126</v>
      </c>
      <c r="L27" s="107">
        <f t="shared" si="0"/>
        <v>9</v>
      </c>
      <c r="M27" s="106" t="s">
        <v>123</v>
      </c>
      <c r="N27" s="107">
        <f t="shared" si="0"/>
        <v>8</v>
      </c>
      <c r="O27" s="106" t="s">
        <v>126</v>
      </c>
      <c r="P27" s="107">
        <f t="shared" si="1"/>
        <v>9</v>
      </c>
      <c r="Q27" s="104">
        <f t="shared" si="6"/>
        <v>350</v>
      </c>
      <c r="R27" s="108">
        <f t="shared" si="7"/>
        <v>8.75</v>
      </c>
      <c r="S27" s="104">
        <v>346</v>
      </c>
      <c r="T27" s="104">
        <v>376</v>
      </c>
      <c r="U27" s="109">
        <v>362</v>
      </c>
      <c r="V27" s="109">
        <v>372</v>
      </c>
      <c r="W27" s="109">
        <v>340</v>
      </c>
      <c r="X27" s="109">
        <v>336</v>
      </c>
      <c r="Y27" s="110">
        <f t="shared" si="8"/>
        <v>8.8642857142857139</v>
      </c>
    </row>
    <row r="28" spans="1:25" s="82" customFormat="1" ht="24.95" customHeight="1">
      <c r="A28" s="104">
        <f t="shared" si="9"/>
        <v>22</v>
      </c>
      <c r="B28" s="105" t="s">
        <v>170</v>
      </c>
      <c r="C28" s="106" t="s">
        <v>123</v>
      </c>
      <c r="D28" s="107">
        <f t="shared" si="2"/>
        <v>8</v>
      </c>
      <c r="E28" s="106" t="s">
        <v>123</v>
      </c>
      <c r="F28" s="107">
        <f t="shared" si="3"/>
        <v>8</v>
      </c>
      <c r="G28" s="106" t="s">
        <v>126</v>
      </c>
      <c r="H28" s="107">
        <f t="shared" si="4"/>
        <v>9</v>
      </c>
      <c r="I28" s="106" t="s">
        <v>123</v>
      </c>
      <c r="J28" s="107">
        <f t="shared" si="5"/>
        <v>8</v>
      </c>
      <c r="K28" s="106" t="s">
        <v>126</v>
      </c>
      <c r="L28" s="107">
        <f t="shared" si="0"/>
        <v>9</v>
      </c>
      <c r="M28" s="106" t="s">
        <v>123</v>
      </c>
      <c r="N28" s="107">
        <f t="shared" si="0"/>
        <v>8</v>
      </c>
      <c r="O28" s="106" t="s">
        <v>126</v>
      </c>
      <c r="P28" s="107">
        <f t="shared" si="1"/>
        <v>9</v>
      </c>
      <c r="Q28" s="104">
        <f t="shared" si="6"/>
        <v>340</v>
      </c>
      <c r="R28" s="108">
        <f t="shared" si="7"/>
        <v>8.5</v>
      </c>
      <c r="S28" s="104">
        <v>310</v>
      </c>
      <c r="T28" s="104">
        <v>386</v>
      </c>
      <c r="U28" s="109">
        <v>324</v>
      </c>
      <c r="V28" s="109">
        <v>322</v>
      </c>
      <c r="W28" s="109">
        <v>358</v>
      </c>
      <c r="X28" s="109">
        <v>320</v>
      </c>
      <c r="Y28" s="110">
        <f t="shared" si="8"/>
        <v>8.4285714285714288</v>
      </c>
    </row>
    <row r="29" spans="1:25" s="82" customFormat="1" ht="24.95" customHeight="1">
      <c r="A29" s="104">
        <f t="shared" si="9"/>
        <v>23</v>
      </c>
      <c r="B29" s="105" t="s">
        <v>171</v>
      </c>
      <c r="C29" s="106" t="s">
        <v>123</v>
      </c>
      <c r="D29" s="107">
        <f t="shared" si="2"/>
        <v>8</v>
      </c>
      <c r="E29" s="106" t="s">
        <v>123</v>
      </c>
      <c r="F29" s="107">
        <f t="shared" si="3"/>
        <v>8</v>
      </c>
      <c r="G29" s="106" t="s">
        <v>126</v>
      </c>
      <c r="H29" s="107">
        <f t="shared" si="4"/>
        <v>9</v>
      </c>
      <c r="I29" s="106" t="s">
        <v>126</v>
      </c>
      <c r="J29" s="107">
        <f t="shared" si="5"/>
        <v>9</v>
      </c>
      <c r="K29" s="106" t="s">
        <v>126</v>
      </c>
      <c r="L29" s="107">
        <f t="shared" si="0"/>
        <v>9</v>
      </c>
      <c r="M29" s="106" t="s">
        <v>123</v>
      </c>
      <c r="N29" s="107">
        <f t="shared" si="0"/>
        <v>8</v>
      </c>
      <c r="O29" s="106" t="s">
        <v>123</v>
      </c>
      <c r="P29" s="107">
        <f t="shared" si="1"/>
        <v>8</v>
      </c>
      <c r="Q29" s="104">
        <f t="shared" si="6"/>
        <v>336</v>
      </c>
      <c r="R29" s="108">
        <f t="shared" si="7"/>
        <v>8.4</v>
      </c>
      <c r="S29" s="104">
        <v>296</v>
      </c>
      <c r="T29" s="104">
        <v>328</v>
      </c>
      <c r="U29" s="109">
        <v>272</v>
      </c>
      <c r="V29" s="109">
        <v>296</v>
      </c>
      <c r="W29" s="109">
        <v>344</v>
      </c>
      <c r="X29" s="109">
        <v>344</v>
      </c>
      <c r="Y29" s="110">
        <f t="shared" si="8"/>
        <v>7.9142857142857146</v>
      </c>
    </row>
    <row r="30" spans="1:25" s="82" customFormat="1" ht="24.95" customHeight="1">
      <c r="A30" s="104">
        <f t="shared" si="9"/>
        <v>24</v>
      </c>
      <c r="B30" s="105" t="s">
        <v>172</v>
      </c>
      <c r="C30" s="106" t="s">
        <v>13</v>
      </c>
      <c r="D30" s="107">
        <f t="shared" si="2"/>
        <v>5</v>
      </c>
      <c r="E30" s="106" t="s">
        <v>21</v>
      </c>
      <c r="F30" s="107">
        <f t="shared" si="3"/>
        <v>0</v>
      </c>
      <c r="G30" s="106" t="s">
        <v>20</v>
      </c>
      <c r="H30" s="107">
        <f t="shared" si="4"/>
        <v>6</v>
      </c>
      <c r="I30" s="106" t="s">
        <v>123</v>
      </c>
      <c r="J30" s="107">
        <f t="shared" si="5"/>
        <v>8</v>
      </c>
      <c r="K30" s="106" t="s">
        <v>19</v>
      </c>
      <c r="L30" s="107">
        <f t="shared" si="0"/>
        <v>7</v>
      </c>
      <c r="M30" s="106" t="s">
        <v>21</v>
      </c>
      <c r="N30" s="107">
        <f t="shared" si="0"/>
        <v>0</v>
      </c>
      <c r="O30" s="106" t="s">
        <v>119</v>
      </c>
      <c r="P30" s="107">
        <f t="shared" si="1"/>
        <v>4</v>
      </c>
      <c r="Q30" s="104">
        <f t="shared" si="6"/>
        <v>160</v>
      </c>
      <c r="R30" s="108">
        <f t="shared" si="7"/>
        <v>4</v>
      </c>
      <c r="S30" s="104">
        <v>225</v>
      </c>
      <c r="T30" s="104">
        <v>306</v>
      </c>
      <c r="U30" s="109">
        <v>206</v>
      </c>
      <c r="V30" s="109">
        <v>210</v>
      </c>
      <c r="W30" s="109">
        <v>246</v>
      </c>
      <c r="X30" s="109">
        <v>150</v>
      </c>
      <c r="Y30" s="110">
        <f t="shared" si="8"/>
        <v>5.3678571428571429</v>
      </c>
    </row>
    <row r="31" spans="1:25" s="82" customFormat="1" ht="24.95" customHeight="1">
      <c r="A31" s="104">
        <f t="shared" si="9"/>
        <v>25</v>
      </c>
      <c r="B31" s="105" t="s">
        <v>173</v>
      </c>
      <c r="C31" s="106" t="s">
        <v>126</v>
      </c>
      <c r="D31" s="107">
        <f t="shared" si="2"/>
        <v>9</v>
      </c>
      <c r="E31" s="106" t="s">
        <v>770</v>
      </c>
      <c r="F31" s="107">
        <f t="shared" si="3"/>
        <v>10</v>
      </c>
      <c r="G31" s="106" t="s">
        <v>126</v>
      </c>
      <c r="H31" s="107">
        <f t="shared" si="4"/>
        <v>9</v>
      </c>
      <c r="I31" s="106" t="s">
        <v>126</v>
      </c>
      <c r="J31" s="107">
        <f t="shared" si="5"/>
        <v>9</v>
      </c>
      <c r="K31" s="106" t="s">
        <v>126</v>
      </c>
      <c r="L31" s="107">
        <f t="shared" si="0"/>
        <v>9</v>
      </c>
      <c r="M31" s="106" t="s">
        <v>126</v>
      </c>
      <c r="N31" s="107">
        <f t="shared" si="0"/>
        <v>9</v>
      </c>
      <c r="O31" s="106" t="s">
        <v>126</v>
      </c>
      <c r="P31" s="107">
        <f t="shared" si="1"/>
        <v>9</v>
      </c>
      <c r="Q31" s="104">
        <f t="shared" si="6"/>
        <v>366</v>
      </c>
      <c r="R31" s="108">
        <f t="shared" si="7"/>
        <v>9.15</v>
      </c>
      <c r="S31" s="104">
        <v>300</v>
      </c>
      <c r="T31" s="104">
        <v>348</v>
      </c>
      <c r="U31" s="109">
        <v>332</v>
      </c>
      <c r="V31" s="109">
        <v>364</v>
      </c>
      <c r="W31" s="109">
        <v>384</v>
      </c>
      <c r="X31" s="109">
        <v>366</v>
      </c>
      <c r="Y31" s="110">
        <f t="shared" si="8"/>
        <v>8.7857142857142865</v>
      </c>
    </row>
    <row r="32" spans="1:25" s="82" customFormat="1" ht="24.95" customHeight="1">
      <c r="A32" s="104">
        <f t="shared" si="9"/>
        <v>26</v>
      </c>
      <c r="B32" s="105" t="s">
        <v>174</v>
      </c>
      <c r="C32" s="106" t="s">
        <v>770</v>
      </c>
      <c r="D32" s="107">
        <f t="shared" si="2"/>
        <v>10</v>
      </c>
      <c r="E32" s="106" t="s">
        <v>770</v>
      </c>
      <c r="F32" s="107">
        <f t="shared" si="3"/>
        <v>10</v>
      </c>
      <c r="G32" s="106" t="s">
        <v>126</v>
      </c>
      <c r="H32" s="107">
        <f t="shared" si="4"/>
        <v>9</v>
      </c>
      <c r="I32" s="106" t="s">
        <v>123</v>
      </c>
      <c r="J32" s="107">
        <f t="shared" si="5"/>
        <v>8</v>
      </c>
      <c r="K32" s="106" t="s">
        <v>770</v>
      </c>
      <c r="L32" s="107">
        <f t="shared" si="0"/>
        <v>10</v>
      </c>
      <c r="M32" s="106" t="s">
        <v>770</v>
      </c>
      <c r="N32" s="107">
        <f t="shared" si="0"/>
        <v>10</v>
      </c>
      <c r="O32" s="106" t="s">
        <v>126</v>
      </c>
      <c r="P32" s="107">
        <f t="shared" si="1"/>
        <v>9</v>
      </c>
      <c r="Q32" s="104">
        <f t="shared" si="6"/>
        <v>382</v>
      </c>
      <c r="R32" s="108">
        <f t="shared" si="7"/>
        <v>9.5500000000000007</v>
      </c>
      <c r="S32" s="104">
        <v>326</v>
      </c>
      <c r="T32" s="104">
        <v>366</v>
      </c>
      <c r="U32" s="109">
        <v>326</v>
      </c>
      <c r="V32" s="109">
        <v>340</v>
      </c>
      <c r="W32" s="109">
        <v>360</v>
      </c>
      <c r="X32" s="109">
        <v>372</v>
      </c>
      <c r="Y32" s="110">
        <f t="shared" si="8"/>
        <v>8.8285714285714292</v>
      </c>
    </row>
    <row r="33" spans="1:25" s="82" customFormat="1" ht="24.95" customHeight="1">
      <c r="A33" s="104">
        <f t="shared" si="9"/>
        <v>27</v>
      </c>
      <c r="B33" s="105" t="s">
        <v>175</v>
      </c>
      <c r="C33" s="106" t="s">
        <v>126</v>
      </c>
      <c r="D33" s="107">
        <f t="shared" si="2"/>
        <v>9</v>
      </c>
      <c r="E33" s="106" t="s">
        <v>126</v>
      </c>
      <c r="F33" s="107">
        <f t="shared" si="3"/>
        <v>9</v>
      </c>
      <c r="G33" s="106" t="s">
        <v>123</v>
      </c>
      <c r="H33" s="107">
        <f t="shared" si="4"/>
        <v>8</v>
      </c>
      <c r="I33" s="106" t="s">
        <v>123</v>
      </c>
      <c r="J33" s="107">
        <f t="shared" si="5"/>
        <v>8</v>
      </c>
      <c r="K33" s="106" t="s">
        <v>126</v>
      </c>
      <c r="L33" s="107">
        <f t="shared" si="0"/>
        <v>9</v>
      </c>
      <c r="M33" s="106" t="s">
        <v>126</v>
      </c>
      <c r="N33" s="107">
        <f t="shared" si="0"/>
        <v>9</v>
      </c>
      <c r="O33" s="106" t="s">
        <v>126</v>
      </c>
      <c r="P33" s="107">
        <f t="shared" si="1"/>
        <v>9</v>
      </c>
      <c r="Q33" s="104">
        <f t="shared" si="6"/>
        <v>350</v>
      </c>
      <c r="R33" s="108">
        <f t="shared" si="7"/>
        <v>8.75</v>
      </c>
      <c r="S33" s="104">
        <v>295</v>
      </c>
      <c r="T33" s="104">
        <v>302</v>
      </c>
      <c r="U33" s="109">
        <v>268</v>
      </c>
      <c r="V33" s="109">
        <v>304</v>
      </c>
      <c r="W33" s="109">
        <v>352</v>
      </c>
      <c r="X33" s="109">
        <v>350</v>
      </c>
      <c r="Y33" s="110">
        <f t="shared" si="8"/>
        <v>7.9321428571428569</v>
      </c>
    </row>
    <row r="34" spans="1:25" s="82" customFormat="1" ht="24.95" customHeight="1">
      <c r="A34" s="104">
        <f t="shared" si="9"/>
        <v>28</v>
      </c>
      <c r="B34" s="105" t="s">
        <v>176</v>
      </c>
      <c r="C34" s="106" t="s">
        <v>123</v>
      </c>
      <c r="D34" s="107">
        <f t="shared" si="2"/>
        <v>8</v>
      </c>
      <c r="E34" s="106" t="s">
        <v>123</v>
      </c>
      <c r="F34" s="107">
        <f t="shared" si="3"/>
        <v>8</v>
      </c>
      <c r="G34" s="106" t="s">
        <v>123</v>
      </c>
      <c r="H34" s="107">
        <f t="shared" si="4"/>
        <v>8</v>
      </c>
      <c r="I34" s="106" t="s">
        <v>126</v>
      </c>
      <c r="J34" s="107">
        <f t="shared" si="5"/>
        <v>9</v>
      </c>
      <c r="K34" s="106" t="s">
        <v>126</v>
      </c>
      <c r="L34" s="107">
        <f t="shared" si="0"/>
        <v>9</v>
      </c>
      <c r="M34" s="106" t="s">
        <v>123</v>
      </c>
      <c r="N34" s="107">
        <f t="shared" si="0"/>
        <v>8</v>
      </c>
      <c r="O34" s="106" t="s">
        <v>126</v>
      </c>
      <c r="P34" s="107">
        <f t="shared" si="1"/>
        <v>9</v>
      </c>
      <c r="Q34" s="104">
        <f t="shared" si="6"/>
        <v>334</v>
      </c>
      <c r="R34" s="108">
        <f t="shared" si="7"/>
        <v>8.35</v>
      </c>
      <c r="S34" s="104">
        <v>273</v>
      </c>
      <c r="T34" s="104">
        <v>288</v>
      </c>
      <c r="U34" s="109">
        <v>266</v>
      </c>
      <c r="V34" s="109">
        <v>318</v>
      </c>
      <c r="W34" s="109">
        <v>312</v>
      </c>
      <c r="X34" s="109">
        <v>342</v>
      </c>
      <c r="Y34" s="110">
        <f t="shared" si="8"/>
        <v>7.6178571428571429</v>
      </c>
    </row>
    <row r="35" spans="1:25" s="82" customFormat="1" ht="24.95" customHeight="1">
      <c r="A35" s="104">
        <f t="shared" si="9"/>
        <v>29</v>
      </c>
      <c r="B35" s="105" t="s">
        <v>177</v>
      </c>
      <c r="C35" s="106" t="s">
        <v>13</v>
      </c>
      <c r="D35" s="107">
        <f t="shared" si="2"/>
        <v>5</v>
      </c>
      <c r="E35" s="106" t="s">
        <v>123</v>
      </c>
      <c r="F35" s="107">
        <f t="shared" si="3"/>
        <v>8</v>
      </c>
      <c r="G35" s="106" t="s">
        <v>123</v>
      </c>
      <c r="H35" s="107">
        <f t="shared" si="4"/>
        <v>8</v>
      </c>
      <c r="I35" s="106" t="s">
        <v>19</v>
      </c>
      <c r="J35" s="107">
        <f t="shared" si="5"/>
        <v>7</v>
      </c>
      <c r="K35" s="106" t="s">
        <v>126</v>
      </c>
      <c r="L35" s="107">
        <f t="shared" si="0"/>
        <v>9</v>
      </c>
      <c r="M35" s="106" t="s">
        <v>19</v>
      </c>
      <c r="N35" s="107">
        <f t="shared" si="0"/>
        <v>7</v>
      </c>
      <c r="O35" s="106" t="s">
        <v>20</v>
      </c>
      <c r="P35" s="107">
        <f t="shared" si="1"/>
        <v>6</v>
      </c>
      <c r="Q35" s="104">
        <f t="shared" si="6"/>
        <v>288</v>
      </c>
      <c r="R35" s="108">
        <f t="shared" si="7"/>
        <v>7.2</v>
      </c>
      <c r="S35" s="104">
        <v>203</v>
      </c>
      <c r="T35" s="104">
        <v>224</v>
      </c>
      <c r="U35" s="109">
        <v>244</v>
      </c>
      <c r="V35" s="109">
        <v>252</v>
      </c>
      <c r="W35" s="109">
        <v>274</v>
      </c>
      <c r="X35" s="109">
        <v>244</v>
      </c>
      <c r="Y35" s="110">
        <f t="shared" si="8"/>
        <v>6.1749999999999998</v>
      </c>
    </row>
    <row r="36" spans="1:25" s="82" customFormat="1" ht="24.95" customHeight="1">
      <c r="A36" s="104">
        <f t="shared" si="9"/>
        <v>30</v>
      </c>
      <c r="B36" s="105" t="s">
        <v>178</v>
      </c>
      <c r="C36" s="106" t="s">
        <v>770</v>
      </c>
      <c r="D36" s="107">
        <f t="shared" si="2"/>
        <v>10</v>
      </c>
      <c r="E36" s="106" t="s">
        <v>126</v>
      </c>
      <c r="F36" s="107">
        <f t="shared" si="3"/>
        <v>9</v>
      </c>
      <c r="G36" s="106" t="s">
        <v>123</v>
      </c>
      <c r="H36" s="107">
        <f t="shared" si="4"/>
        <v>8</v>
      </c>
      <c r="I36" s="106" t="s">
        <v>123</v>
      </c>
      <c r="J36" s="107">
        <f t="shared" si="5"/>
        <v>8</v>
      </c>
      <c r="K36" s="106" t="s">
        <v>126</v>
      </c>
      <c r="L36" s="107">
        <f t="shared" si="0"/>
        <v>9</v>
      </c>
      <c r="M36" s="106" t="s">
        <v>770</v>
      </c>
      <c r="N36" s="107">
        <f t="shared" si="0"/>
        <v>10</v>
      </c>
      <c r="O36" s="106" t="s">
        <v>126</v>
      </c>
      <c r="P36" s="107">
        <f t="shared" si="1"/>
        <v>9</v>
      </c>
      <c r="Q36" s="104">
        <f t="shared" si="6"/>
        <v>362</v>
      </c>
      <c r="R36" s="108">
        <f t="shared" si="7"/>
        <v>9.0500000000000007</v>
      </c>
      <c r="S36" s="104">
        <v>316</v>
      </c>
      <c r="T36" s="104">
        <v>382</v>
      </c>
      <c r="U36" s="109">
        <v>360</v>
      </c>
      <c r="V36" s="109">
        <v>366</v>
      </c>
      <c r="W36" s="109">
        <v>368</v>
      </c>
      <c r="X36" s="109">
        <v>372</v>
      </c>
      <c r="Y36" s="110">
        <f t="shared" si="8"/>
        <v>9.0214285714285722</v>
      </c>
    </row>
    <row r="37" spans="1:25" s="82" customFormat="1" ht="24.95" customHeight="1">
      <c r="A37" s="104">
        <f t="shared" si="9"/>
        <v>31</v>
      </c>
      <c r="B37" s="105" t="s">
        <v>179</v>
      </c>
      <c r="C37" s="106" t="s">
        <v>123</v>
      </c>
      <c r="D37" s="107">
        <f t="shared" si="2"/>
        <v>8</v>
      </c>
      <c r="E37" s="106" t="s">
        <v>126</v>
      </c>
      <c r="F37" s="107">
        <f t="shared" si="3"/>
        <v>9</v>
      </c>
      <c r="G37" s="106" t="s">
        <v>19</v>
      </c>
      <c r="H37" s="107">
        <f t="shared" si="4"/>
        <v>7</v>
      </c>
      <c r="I37" s="106" t="s">
        <v>123</v>
      </c>
      <c r="J37" s="107">
        <f t="shared" si="5"/>
        <v>8</v>
      </c>
      <c r="K37" s="106" t="s">
        <v>126</v>
      </c>
      <c r="L37" s="107">
        <f t="shared" si="0"/>
        <v>9</v>
      </c>
      <c r="M37" s="106" t="s">
        <v>123</v>
      </c>
      <c r="N37" s="107">
        <f t="shared" si="0"/>
        <v>8</v>
      </c>
      <c r="O37" s="106" t="s">
        <v>19</v>
      </c>
      <c r="P37" s="107">
        <f t="shared" si="1"/>
        <v>7</v>
      </c>
      <c r="Q37" s="104">
        <f t="shared" si="6"/>
        <v>318</v>
      </c>
      <c r="R37" s="108">
        <f t="shared" si="7"/>
        <v>7.95</v>
      </c>
      <c r="S37" s="104">
        <v>278</v>
      </c>
      <c r="T37" s="104">
        <v>332</v>
      </c>
      <c r="U37" s="109">
        <v>240</v>
      </c>
      <c r="V37" s="109">
        <v>306</v>
      </c>
      <c r="W37" s="109">
        <v>330</v>
      </c>
      <c r="X37" s="109">
        <v>296</v>
      </c>
      <c r="Y37" s="110">
        <f t="shared" si="8"/>
        <v>7.5</v>
      </c>
    </row>
    <row r="38" spans="1:25" s="82" customFormat="1" ht="24.95" customHeight="1">
      <c r="A38" s="104">
        <f t="shared" si="9"/>
        <v>32</v>
      </c>
      <c r="B38" s="105" t="s">
        <v>180</v>
      </c>
      <c r="C38" s="106" t="s">
        <v>20</v>
      </c>
      <c r="D38" s="107">
        <f t="shared" si="2"/>
        <v>6</v>
      </c>
      <c r="E38" s="106" t="s">
        <v>123</v>
      </c>
      <c r="F38" s="107">
        <f t="shared" si="3"/>
        <v>8</v>
      </c>
      <c r="G38" s="106" t="s">
        <v>123</v>
      </c>
      <c r="H38" s="107">
        <f t="shared" si="4"/>
        <v>8</v>
      </c>
      <c r="I38" s="106" t="s">
        <v>123</v>
      </c>
      <c r="J38" s="107">
        <f t="shared" si="5"/>
        <v>8</v>
      </c>
      <c r="K38" s="106" t="s">
        <v>19</v>
      </c>
      <c r="L38" s="107">
        <f t="shared" si="0"/>
        <v>7</v>
      </c>
      <c r="M38" s="106" t="s">
        <v>19</v>
      </c>
      <c r="N38" s="107">
        <f t="shared" si="0"/>
        <v>7</v>
      </c>
      <c r="O38" s="106" t="s">
        <v>126</v>
      </c>
      <c r="P38" s="107">
        <f t="shared" si="1"/>
        <v>9</v>
      </c>
      <c r="Q38" s="104">
        <f t="shared" si="6"/>
        <v>302</v>
      </c>
      <c r="R38" s="108">
        <f t="shared" si="7"/>
        <v>7.55</v>
      </c>
      <c r="S38" s="104">
        <v>221</v>
      </c>
      <c r="T38" s="104">
        <v>220</v>
      </c>
      <c r="U38" s="109">
        <v>252</v>
      </c>
      <c r="V38" s="109">
        <v>260</v>
      </c>
      <c r="W38" s="109">
        <v>316</v>
      </c>
      <c r="X38" s="109">
        <v>306</v>
      </c>
      <c r="Y38" s="110">
        <f t="shared" si="8"/>
        <v>6.7035714285714283</v>
      </c>
    </row>
    <row r="39" spans="1:25" s="82" customFormat="1" ht="24.95" customHeight="1">
      <c r="A39" s="104">
        <f t="shared" si="9"/>
        <v>33</v>
      </c>
      <c r="B39" s="105" t="s">
        <v>181</v>
      </c>
      <c r="C39" s="106" t="s">
        <v>123</v>
      </c>
      <c r="D39" s="107">
        <f t="shared" si="2"/>
        <v>8</v>
      </c>
      <c r="E39" s="106" t="s">
        <v>126</v>
      </c>
      <c r="F39" s="107">
        <f t="shared" si="3"/>
        <v>9</v>
      </c>
      <c r="G39" s="106" t="s">
        <v>126</v>
      </c>
      <c r="H39" s="107">
        <f t="shared" si="4"/>
        <v>9</v>
      </c>
      <c r="I39" s="106" t="s">
        <v>126</v>
      </c>
      <c r="J39" s="107">
        <f t="shared" si="5"/>
        <v>9</v>
      </c>
      <c r="K39" s="106" t="s">
        <v>123</v>
      </c>
      <c r="L39" s="107">
        <f t="shared" ref="L39:L102" si="10">IF(K39="AA",10, IF(K39="AB",9, IF(K39="BB",8, IF(K39="BC",7,IF(K39="CC",6, IF(K39="CD",5, IF(K39="DD",4,IF(K39="F",0))))))))</f>
        <v>8</v>
      </c>
      <c r="M39" s="106" t="s">
        <v>19</v>
      </c>
      <c r="N39" s="107">
        <f t="shared" ref="N39:N102" si="11">IF(M39="AA",10, IF(M39="AB",9, IF(M39="BB",8, IF(M39="BC",7,IF(M39="CC",6, IF(M39="CD",5, IF(M39="DD",4,IF(M39="F",0))))))))</f>
        <v>7</v>
      </c>
      <c r="O39" s="106" t="s">
        <v>126</v>
      </c>
      <c r="P39" s="107">
        <f t="shared" si="1"/>
        <v>9</v>
      </c>
      <c r="Q39" s="104">
        <f t="shared" si="6"/>
        <v>336</v>
      </c>
      <c r="R39" s="108">
        <f t="shared" si="7"/>
        <v>8.4</v>
      </c>
      <c r="S39" s="104">
        <v>230</v>
      </c>
      <c r="T39" s="104">
        <v>318</v>
      </c>
      <c r="U39" s="109">
        <v>286</v>
      </c>
      <c r="V39" s="109">
        <v>334</v>
      </c>
      <c r="W39" s="109">
        <v>356</v>
      </c>
      <c r="X39" s="109">
        <v>326</v>
      </c>
      <c r="Y39" s="110">
        <f t="shared" si="8"/>
        <v>7.8071428571428569</v>
      </c>
    </row>
    <row r="40" spans="1:25" s="82" customFormat="1" ht="24.95" customHeight="1">
      <c r="A40" s="104">
        <f t="shared" si="9"/>
        <v>34</v>
      </c>
      <c r="B40" s="105" t="s">
        <v>182</v>
      </c>
      <c r="C40" s="106" t="s">
        <v>19</v>
      </c>
      <c r="D40" s="107">
        <f t="shared" si="2"/>
        <v>7</v>
      </c>
      <c r="E40" s="106" t="s">
        <v>123</v>
      </c>
      <c r="F40" s="107">
        <f t="shared" si="3"/>
        <v>8</v>
      </c>
      <c r="G40" s="106" t="s">
        <v>126</v>
      </c>
      <c r="H40" s="107">
        <f t="shared" si="4"/>
        <v>9</v>
      </c>
      <c r="I40" s="106" t="s">
        <v>126</v>
      </c>
      <c r="J40" s="107">
        <f t="shared" si="5"/>
        <v>9</v>
      </c>
      <c r="K40" s="106" t="s">
        <v>770</v>
      </c>
      <c r="L40" s="107">
        <f t="shared" si="10"/>
        <v>10</v>
      </c>
      <c r="M40" s="106" t="s">
        <v>123</v>
      </c>
      <c r="N40" s="107">
        <f t="shared" si="11"/>
        <v>8</v>
      </c>
      <c r="O40" s="106" t="s">
        <v>126</v>
      </c>
      <c r="P40" s="107">
        <f t="shared" si="1"/>
        <v>9</v>
      </c>
      <c r="Q40" s="104">
        <f t="shared" si="6"/>
        <v>342</v>
      </c>
      <c r="R40" s="108">
        <f t="shared" si="7"/>
        <v>8.5500000000000007</v>
      </c>
      <c r="S40" s="104">
        <v>295</v>
      </c>
      <c r="T40" s="104">
        <v>332</v>
      </c>
      <c r="U40" s="109">
        <v>318</v>
      </c>
      <c r="V40" s="109">
        <v>342</v>
      </c>
      <c r="W40" s="109">
        <v>326</v>
      </c>
      <c r="X40" s="109">
        <v>330</v>
      </c>
      <c r="Y40" s="110">
        <f t="shared" si="8"/>
        <v>8.1607142857142865</v>
      </c>
    </row>
    <row r="41" spans="1:25" s="82" customFormat="1" ht="24.95" customHeight="1">
      <c r="A41" s="104">
        <f t="shared" si="9"/>
        <v>35</v>
      </c>
      <c r="B41" s="105" t="s">
        <v>183</v>
      </c>
      <c r="C41" s="106" t="s">
        <v>20</v>
      </c>
      <c r="D41" s="107">
        <f t="shared" si="2"/>
        <v>6</v>
      </c>
      <c r="E41" s="106" t="s">
        <v>19</v>
      </c>
      <c r="F41" s="107">
        <f t="shared" si="3"/>
        <v>7</v>
      </c>
      <c r="G41" s="106" t="s">
        <v>123</v>
      </c>
      <c r="H41" s="107">
        <f t="shared" si="4"/>
        <v>8</v>
      </c>
      <c r="I41" s="106" t="s">
        <v>123</v>
      </c>
      <c r="J41" s="107">
        <f t="shared" si="5"/>
        <v>8</v>
      </c>
      <c r="K41" s="106" t="s">
        <v>123</v>
      </c>
      <c r="L41" s="107">
        <f t="shared" si="10"/>
        <v>8</v>
      </c>
      <c r="M41" s="106" t="s">
        <v>19</v>
      </c>
      <c r="N41" s="107">
        <f t="shared" si="11"/>
        <v>7</v>
      </c>
      <c r="O41" s="106" t="s">
        <v>123</v>
      </c>
      <c r="P41" s="107">
        <f t="shared" si="1"/>
        <v>8</v>
      </c>
      <c r="Q41" s="104">
        <f t="shared" si="6"/>
        <v>296</v>
      </c>
      <c r="R41" s="108">
        <f t="shared" si="7"/>
        <v>7.4</v>
      </c>
      <c r="S41" s="104">
        <v>215</v>
      </c>
      <c r="T41" s="104">
        <v>254</v>
      </c>
      <c r="U41" s="109">
        <v>238</v>
      </c>
      <c r="V41" s="109">
        <v>240</v>
      </c>
      <c r="W41" s="109">
        <v>282</v>
      </c>
      <c r="X41" s="109">
        <v>268</v>
      </c>
      <c r="Y41" s="110">
        <f t="shared" si="8"/>
        <v>6.4035714285714285</v>
      </c>
    </row>
    <row r="42" spans="1:25" s="82" customFormat="1" ht="24.95" customHeight="1">
      <c r="A42" s="104">
        <f t="shared" si="9"/>
        <v>36</v>
      </c>
      <c r="B42" s="105" t="s">
        <v>184</v>
      </c>
      <c r="C42" s="106" t="s">
        <v>126</v>
      </c>
      <c r="D42" s="107">
        <f t="shared" si="2"/>
        <v>9</v>
      </c>
      <c r="E42" s="106" t="s">
        <v>126</v>
      </c>
      <c r="F42" s="107">
        <f t="shared" si="3"/>
        <v>9</v>
      </c>
      <c r="G42" s="106" t="s">
        <v>126</v>
      </c>
      <c r="H42" s="107">
        <f t="shared" si="4"/>
        <v>9</v>
      </c>
      <c r="I42" s="106" t="s">
        <v>126</v>
      </c>
      <c r="J42" s="107">
        <f t="shared" si="5"/>
        <v>9</v>
      </c>
      <c r="K42" s="106" t="s">
        <v>126</v>
      </c>
      <c r="L42" s="107">
        <f t="shared" si="10"/>
        <v>9</v>
      </c>
      <c r="M42" s="106" t="s">
        <v>123</v>
      </c>
      <c r="N42" s="107">
        <f t="shared" si="11"/>
        <v>8</v>
      </c>
      <c r="O42" s="106" t="s">
        <v>126</v>
      </c>
      <c r="P42" s="107">
        <f t="shared" si="1"/>
        <v>9</v>
      </c>
      <c r="Q42" s="104">
        <f t="shared" si="6"/>
        <v>354</v>
      </c>
      <c r="R42" s="108">
        <f t="shared" si="7"/>
        <v>8.85</v>
      </c>
      <c r="S42" s="104">
        <v>282</v>
      </c>
      <c r="T42" s="104">
        <v>316</v>
      </c>
      <c r="U42" s="109">
        <v>258</v>
      </c>
      <c r="V42" s="109">
        <v>336</v>
      </c>
      <c r="W42" s="109">
        <v>356</v>
      </c>
      <c r="X42" s="109">
        <v>366</v>
      </c>
      <c r="Y42" s="110">
        <f t="shared" si="8"/>
        <v>8.1</v>
      </c>
    </row>
    <row r="43" spans="1:25" s="82" customFormat="1" ht="24.95" customHeight="1">
      <c r="A43" s="104">
        <f t="shared" si="9"/>
        <v>37</v>
      </c>
      <c r="B43" s="105" t="s">
        <v>185</v>
      </c>
      <c r="C43" s="106" t="s">
        <v>20</v>
      </c>
      <c r="D43" s="107">
        <f t="shared" si="2"/>
        <v>6</v>
      </c>
      <c r="E43" s="106" t="s">
        <v>19</v>
      </c>
      <c r="F43" s="107">
        <f t="shared" si="3"/>
        <v>7</v>
      </c>
      <c r="G43" s="106" t="s">
        <v>126</v>
      </c>
      <c r="H43" s="107">
        <f t="shared" si="4"/>
        <v>9</v>
      </c>
      <c r="I43" s="106" t="s">
        <v>123</v>
      </c>
      <c r="J43" s="107">
        <f t="shared" si="5"/>
        <v>8</v>
      </c>
      <c r="K43" s="106" t="s">
        <v>123</v>
      </c>
      <c r="L43" s="107">
        <f t="shared" si="10"/>
        <v>8</v>
      </c>
      <c r="M43" s="106" t="s">
        <v>19</v>
      </c>
      <c r="N43" s="107">
        <f t="shared" si="11"/>
        <v>7</v>
      </c>
      <c r="O43" s="106" t="s">
        <v>19</v>
      </c>
      <c r="P43" s="107">
        <f t="shared" si="1"/>
        <v>7</v>
      </c>
      <c r="Q43" s="104">
        <f t="shared" si="6"/>
        <v>298</v>
      </c>
      <c r="R43" s="108">
        <f t="shared" si="7"/>
        <v>7.45</v>
      </c>
      <c r="S43" s="104">
        <v>211</v>
      </c>
      <c r="T43" s="104">
        <v>276</v>
      </c>
      <c r="U43" s="109">
        <v>230</v>
      </c>
      <c r="V43" s="109">
        <v>276</v>
      </c>
      <c r="W43" s="109">
        <v>296</v>
      </c>
      <c r="X43" s="109">
        <v>272</v>
      </c>
      <c r="Y43" s="110">
        <f t="shared" si="8"/>
        <v>6.6392857142857142</v>
      </c>
    </row>
    <row r="44" spans="1:25" s="82" customFormat="1" ht="24.95" customHeight="1">
      <c r="A44" s="104">
        <f t="shared" si="9"/>
        <v>38</v>
      </c>
      <c r="B44" s="105" t="s">
        <v>186</v>
      </c>
      <c r="C44" s="106" t="s">
        <v>126</v>
      </c>
      <c r="D44" s="107">
        <f t="shared" si="2"/>
        <v>9</v>
      </c>
      <c r="E44" s="106" t="s">
        <v>123</v>
      </c>
      <c r="F44" s="107">
        <f t="shared" si="3"/>
        <v>8</v>
      </c>
      <c r="G44" s="106" t="s">
        <v>126</v>
      </c>
      <c r="H44" s="107">
        <f t="shared" si="4"/>
        <v>9</v>
      </c>
      <c r="I44" s="106" t="s">
        <v>126</v>
      </c>
      <c r="J44" s="107">
        <f t="shared" si="5"/>
        <v>9</v>
      </c>
      <c r="K44" s="106" t="s">
        <v>126</v>
      </c>
      <c r="L44" s="107">
        <f t="shared" si="10"/>
        <v>9</v>
      </c>
      <c r="M44" s="106" t="s">
        <v>126</v>
      </c>
      <c r="N44" s="107">
        <f t="shared" si="11"/>
        <v>9</v>
      </c>
      <c r="O44" s="106" t="s">
        <v>126</v>
      </c>
      <c r="P44" s="107">
        <f t="shared" si="1"/>
        <v>9</v>
      </c>
      <c r="Q44" s="104">
        <f t="shared" si="6"/>
        <v>354</v>
      </c>
      <c r="R44" s="108">
        <f t="shared" si="7"/>
        <v>8.85</v>
      </c>
      <c r="S44" s="104">
        <v>293</v>
      </c>
      <c r="T44" s="104">
        <v>358</v>
      </c>
      <c r="U44" s="109">
        <v>308</v>
      </c>
      <c r="V44" s="109">
        <v>344</v>
      </c>
      <c r="W44" s="109">
        <v>376</v>
      </c>
      <c r="X44" s="109">
        <v>370</v>
      </c>
      <c r="Y44" s="110">
        <f t="shared" si="8"/>
        <v>8.5821428571428573</v>
      </c>
    </row>
    <row r="45" spans="1:25" s="82" customFormat="1" ht="24.95" customHeight="1">
      <c r="A45" s="104">
        <f t="shared" si="9"/>
        <v>39</v>
      </c>
      <c r="B45" s="105" t="s">
        <v>187</v>
      </c>
      <c r="C45" s="106" t="s">
        <v>20</v>
      </c>
      <c r="D45" s="107">
        <f t="shared" si="2"/>
        <v>6</v>
      </c>
      <c r="E45" s="106" t="s">
        <v>126</v>
      </c>
      <c r="F45" s="107">
        <f t="shared" si="3"/>
        <v>9</v>
      </c>
      <c r="G45" s="106" t="s">
        <v>126</v>
      </c>
      <c r="H45" s="107">
        <f t="shared" si="4"/>
        <v>9</v>
      </c>
      <c r="I45" s="106" t="s">
        <v>126</v>
      </c>
      <c r="J45" s="107">
        <f t="shared" si="5"/>
        <v>9</v>
      </c>
      <c r="K45" s="106" t="s">
        <v>770</v>
      </c>
      <c r="L45" s="107">
        <f t="shared" si="10"/>
        <v>10</v>
      </c>
      <c r="M45" s="106" t="s">
        <v>123</v>
      </c>
      <c r="N45" s="107">
        <f t="shared" si="11"/>
        <v>8</v>
      </c>
      <c r="O45" s="106" t="s">
        <v>123</v>
      </c>
      <c r="P45" s="107">
        <f t="shared" si="1"/>
        <v>8</v>
      </c>
      <c r="Q45" s="104">
        <f t="shared" si="6"/>
        <v>336</v>
      </c>
      <c r="R45" s="108">
        <f t="shared" si="7"/>
        <v>8.4</v>
      </c>
      <c r="S45" s="104">
        <v>244</v>
      </c>
      <c r="T45" s="104">
        <v>320</v>
      </c>
      <c r="U45" s="109">
        <v>266</v>
      </c>
      <c r="V45" s="109">
        <v>306</v>
      </c>
      <c r="W45" s="109">
        <v>338</v>
      </c>
      <c r="X45" s="109">
        <v>306</v>
      </c>
      <c r="Y45" s="110">
        <f t="shared" si="8"/>
        <v>7.5571428571428569</v>
      </c>
    </row>
    <row r="46" spans="1:25" s="82" customFormat="1" ht="24.95" customHeight="1">
      <c r="A46" s="104">
        <f t="shared" si="9"/>
        <v>40</v>
      </c>
      <c r="B46" s="105" t="s">
        <v>188</v>
      </c>
      <c r="C46" s="106" t="s">
        <v>123</v>
      </c>
      <c r="D46" s="107">
        <f t="shared" si="2"/>
        <v>8</v>
      </c>
      <c r="E46" s="106" t="s">
        <v>126</v>
      </c>
      <c r="F46" s="107">
        <f t="shared" si="3"/>
        <v>9</v>
      </c>
      <c r="G46" s="106" t="s">
        <v>123</v>
      </c>
      <c r="H46" s="107">
        <f t="shared" si="4"/>
        <v>8</v>
      </c>
      <c r="I46" s="106" t="s">
        <v>126</v>
      </c>
      <c r="J46" s="107">
        <f t="shared" si="5"/>
        <v>9</v>
      </c>
      <c r="K46" s="106" t="s">
        <v>126</v>
      </c>
      <c r="L46" s="107">
        <f t="shared" si="10"/>
        <v>9</v>
      </c>
      <c r="M46" s="106" t="s">
        <v>19</v>
      </c>
      <c r="N46" s="107">
        <f t="shared" si="11"/>
        <v>7</v>
      </c>
      <c r="O46" s="106" t="s">
        <v>126</v>
      </c>
      <c r="P46" s="107">
        <f t="shared" si="1"/>
        <v>9</v>
      </c>
      <c r="Q46" s="104">
        <f t="shared" si="6"/>
        <v>334</v>
      </c>
      <c r="R46" s="108">
        <f t="shared" si="7"/>
        <v>8.35</v>
      </c>
      <c r="S46" s="104">
        <v>217</v>
      </c>
      <c r="T46" s="104">
        <v>310</v>
      </c>
      <c r="U46" s="109">
        <v>240</v>
      </c>
      <c r="V46" s="109">
        <v>330</v>
      </c>
      <c r="W46" s="109">
        <v>370</v>
      </c>
      <c r="X46" s="109">
        <v>354</v>
      </c>
      <c r="Y46" s="110">
        <f t="shared" si="8"/>
        <v>7.6964285714285712</v>
      </c>
    </row>
    <row r="47" spans="1:25" s="82" customFormat="1" ht="24.95" customHeight="1">
      <c r="A47" s="104">
        <f t="shared" si="9"/>
        <v>41</v>
      </c>
      <c r="B47" s="105" t="s">
        <v>189</v>
      </c>
      <c r="C47" s="106" t="s">
        <v>126</v>
      </c>
      <c r="D47" s="107">
        <f t="shared" si="2"/>
        <v>9</v>
      </c>
      <c r="E47" s="106" t="s">
        <v>126</v>
      </c>
      <c r="F47" s="107">
        <f t="shared" si="3"/>
        <v>9</v>
      </c>
      <c r="G47" s="106" t="s">
        <v>126</v>
      </c>
      <c r="H47" s="107">
        <f t="shared" si="4"/>
        <v>9</v>
      </c>
      <c r="I47" s="106" t="s">
        <v>126</v>
      </c>
      <c r="J47" s="107">
        <f t="shared" si="5"/>
        <v>9</v>
      </c>
      <c r="K47" s="106" t="s">
        <v>770</v>
      </c>
      <c r="L47" s="107">
        <f t="shared" si="10"/>
        <v>10</v>
      </c>
      <c r="M47" s="106" t="s">
        <v>126</v>
      </c>
      <c r="N47" s="107">
        <f t="shared" si="11"/>
        <v>9</v>
      </c>
      <c r="O47" s="106" t="s">
        <v>126</v>
      </c>
      <c r="P47" s="107">
        <f t="shared" si="1"/>
        <v>9</v>
      </c>
      <c r="Q47" s="104">
        <f t="shared" si="6"/>
        <v>366</v>
      </c>
      <c r="R47" s="108">
        <f t="shared" si="7"/>
        <v>9.15</v>
      </c>
      <c r="S47" s="104">
        <v>259</v>
      </c>
      <c r="T47" s="104">
        <v>346</v>
      </c>
      <c r="U47" s="109">
        <v>308</v>
      </c>
      <c r="V47" s="109">
        <v>370</v>
      </c>
      <c r="W47" s="109">
        <v>392</v>
      </c>
      <c r="X47" s="109">
        <v>358</v>
      </c>
      <c r="Y47" s="110">
        <f t="shared" si="8"/>
        <v>8.5678571428571431</v>
      </c>
    </row>
    <row r="48" spans="1:25" s="82" customFormat="1" ht="24.95" customHeight="1">
      <c r="A48" s="104">
        <f t="shared" si="9"/>
        <v>42</v>
      </c>
      <c r="B48" s="105" t="s">
        <v>190</v>
      </c>
      <c r="C48" s="106" t="s">
        <v>19</v>
      </c>
      <c r="D48" s="107">
        <f t="shared" si="2"/>
        <v>7</v>
      </c>
      <c r="E48" s="106" t="s">
        <v>123</v>
      </c>
      <c r="F48" s="107">
        <f t="shared" si="3"/>
        <v>8</v>
      </c>
      <c r="G48" s="106" t="s">
        <v>126</v>
      </c>
      <c r="H48" s="107">
        <f t="shared" si="4"/>
        <v>9</v>
      </c>
      <c r="I48" s="106" t="s">
        <v>123</v>
      </c>
      <c r="J48" s="107">
        <f t="shared" si="5"/>
        <v>8</v>
      </c>
      <c r="K48" s="106" t="s">
        <v>126</v>
      </c>
      <c r="L48" s="107">
        <f t="shared" si="10"/>
        <v>9</v>
      </c>
      <c r="M48" s="106" t="s">
        <v>126</v>
      </c>
      <c r="N48" s="107">
        <f t="shared" si="11"/>
        <v>9</v>
      </c>
      <c r="O48" s="106" t="s">
        <v>126</v>
      </c>
      <c r="P48" s="107">
        <f t="shared" si="1"/>
        <v>9</v>
      </c>
      <c r="Q48" s="104">
        <f t="shared" si="6"/>
        <v>340</v>
      </c>
      <c r="R48" s="108">
        <f t="shared" si="7"/>
        <v>8.5</v>
      </c>
      <c r="S48" s="104">
        <v>253</v>
      </c>
      <c r="T48" s="104">
        <v>320</v>
      </c>
      <c r="U48" s="109">
        <v>300</v>
      </c>
      <c r="V48" s="109">
        <v>334</v>
      </c>
      <c r="W48" s="109">
        <v>364</v>
      </c>
      <c r="X48" s="109">
        <v>364</v>
      </c>
      <c r="Y48" s="110">
        <f t="shared" si="8"/>
        <v>8.125</v>
      </c>
    </row>
    <row r="49" spans="1:25" s="82" customFormat="1" ht="24.95" customHeight="1">
      <c r="A49" s="104">
        <f t="shared" si="9"/>
        <v>43</v>
      </c>
      <c r="B49" s="105" t="s">
        <v>191</v>
      </c>
      <c r="C49" s="106" t="s">
        <v>19</v>
      </c>
      <c r="D49" s="107">
        <f t="shared" si="2"/>
        <v>7</v>
      </c>
      <c r="E49" s="106" t="s">
        <v>19</v>
      </c>
      <c r="F49" s="107">
        <f t="shared" si="3"/>
        <v>7</v>
      </c>
      <c r="G49" s="106" t="s">
        <v>123</v>
      </c>
      <c r="H49" s="107">
        <f t="shared" si="4"/>
        <v>8</v>
      </c>
      <c r="I49" s="106" t="s">
        <v>126</v>
      </c>
      <c r="J49" s="107">
        <f t="shared" si="5"/>
        <v>9</v>
      </c>
      <c r="K49" s="106" t="s">
        <v>123</v>
      </c>
      <c r="L49" s="107">
        <f t="shared" si="10"/>
        <v>8</v>
      </c>
      <c r="M49" s="106" t="s">
        <v>123</v>
      </c>
      <c r="N49" s="107">
        <f t="shared" si="11"/>
        <v>8</v>
      </c>
      <c r="O49" s="106" t="s">
        <v>123</v>
      </c>
      <c r="P49" s="107">
        <f t="shared" si="1"/>
        <v>8</v>
      </c>
      <c r="Q49" s="104">
        <f t="shared" si="6"/>
        <v>310</v>
      </c>
      <c r="R49" s="108">
        <f t="shared" si="7"/>
        <v>7.75</v>
      </c>
      <c r="S49" s="104">
        <v>236</v>
      </c>
      <c r="T49" s="104">
        <v>292</v>
      </c>
      <c r="U49" s="109">
        <v>236</v>
      </c>
      <c r="V49" s="109">
        <v>282</v>
      </c>
      <c r="W49" s="109">
        <v>296</v>
      </c>
      <c r="X49" s="109">
        <v>320</v>
      </c>
      <c r="Y49" s="110">
        <f t="shared" si="8"/>
        <v>7.0428571428571427</v>
      </c>
    </row>
    <row r="50" spans="1:25" s="82" customFormat="1" ht="24.95" customHeight="1">
      <c r="A50" s="104">
        <f t="shared" si="9"/>
        <v>44</v>
      </c>
      <c r="B50" s="105" t="s">
        <v>192</v>
      </c>
      <c r="C50" s="106" t="s">
        <v>21</v>
      </c>
      <c r="D50" s="107">
        <f t="shared" si="2"/>
        <v>0</v>
      </c>
      <c r="E50" s="106" t="s">
        <v>21</v>
      </c>
      <c r="F50" s="107">
        <f t="shared" si="3"/>
        <v>0</v>
      </c>
      <c r="G50" s="106" t="s">
        <v>126</v>
      </c>
      <c r="H50" s="107">
        <f t="shared" si="4"/>
        <v>9</v>
      </c>
      <c r="I50" s="106" t="s">
        <v>19</v>
      </c>
      <c r="J50" s="107">
        <f t="shared" si="5"/>
        <v>7</v>
      </c>
      <c r="K50" s="106" t="s">
        <v>119</v>
      </c>
      <c r="L50" s="107">
        <f t="shared" si="10"/>
        <v>4</v>
      </c>
      <c r="M50" s="106" t="s">
        <v>21</v>
      </c>
      <c r="N50" s="107">
        <f t="shared" si="11"/>
        <v>0</v>
      </c>
      <c r="O50" s="106" t="s">
        <v>119</v>
      </c>
      <c r="P50" s="107">
        <f t="shared" si="1"/>
        <v>4</v>
      </c>
      <c r="Q50" s="104">
        <f t="shared" si="6"/>
        <v>134</v>
      </c>
      <c r="R50" s="108">
        <f t="shared" si="7"/>
        <v>3.35</v>
      </c>
      <c r="S50" s="104">
        <v>168</v>
      </c>
      <c r="T50" s="104">
        <v>168</v>
      </c>
      <c r="U50" s="109">
        <v>48</v>
      </c>
      <c r="V50" s="109">
        <v>84</v>
      </c>
      <c r="W50" s="109">
        <v>120</v>
      </c>
      <c r="X50" s="109">
        <v>92</v>
      </c>
      <c r="Y50" s="110">
        <f t="shared" si="8"/>
        <v>2.907142857142857</v>
      </c>
    </row>
    <row r="51" spans="1:25" s="82" customFormat="1" ht="24.95" customHeight="1">
      <c r="A51" s="104">
        <f t="shared" si="9"/>
        <v>45</v>
      </c>
      <c r="B51" s="105" t="s">
        <v>193</v>
      </c>
      <c r="C51" s="106" t="s">
        <v>19</v>
      </c>
      <c r="D51" s="107">
        <f t="shared" si="2"/>
        <v>7</v>
      </c>
      <c r="E51" s="106" t="s">
        <v>123</v>
      </c>
      <c r="F51" s="107">
        <f t="shared" si="3"/>
        <v>8</v>
      </c>
      <c r="G51" s="106" t="s">
        <v>126</v>
      </c>
      <c r="H51" s="107">
        <f t="shared" si="4"/>
        <v>9</v>
      </c>
      <c r="I51" s="106" t="s">
        <v>126</v>
      </c>
      <c r="J51" s="107">
        <f t="shared" si="5"/>
        <v>9</v>
      </c>
      <c r="K51" s="106" t="s">
        <v>770</v>
      </c>
      <c r="L51" s="107">
        <f t="shared" si="10"/>
        <v>10</v>
      </c>
      <c r="M51" s="106" t="s">
        <v>123</v>
      </c>
      <c r="N51" s="107">
        <f t="shared" si="11"/>
        <v>8</v>
      </c>
      <c r="O51" s="106" t="s">
        <v>126</v>
      </c>
      <c r="P51" s="107">
        <f t="shared" si="1"/>
        <v>9</v>
      </c>
      <c r="Q51" s="104">
        <f t="shared" si="6"/>
        <v>342</v>
      </c>
      <c r="R51" s="108">
        <f t="shared" si="7"/>
        <v>8.5500000000000007</v>
      </c>
      <c r="S51" s="104">
        <v>268</v>
      </c>
      <c r="T51" s="104">
        <v>322</v>
      </c>
      <c r="U51" s="109">
        <v>282</v>
      </c>
      <c r="V51" s="109">
        <v>328</v>
      </c>
      <c r="W51" s="109">
        <v>354</v>
      </c>
      <c r="X51" s="109">
        <v>334</v>
      </c>
      <c r="Y51" s="110">
        <f t="shared" si="8"/>
        <v>7.9642857142857144</v>
      </c>
    </row>
    <row r="52" spans="1:25" s="82" customFormat="1" ht="24.95" customHeight="1">
      <c r="A52" s="104">
        <f t="shared" si="9"/>
        <v>46</v>
      </c>
      <c r="B52" s="105" t="s">
        <v>194</v>
      </c>
      <c r="C52" s="106" t="s">
        <v>123</v>
      </c>
      <c r="D52" s="107">
        <f t="shared" si="2"/>
        <v>8</v>
      </c>
      <c r="E52" s="106" t="s">
        <v>126</v>
      </c>
      <c r="F52" s="107">
        <f t="shared" si="3"/>
        <v>9</v>
      </c>
      <c r="G52" s="106" t="s">
        <v>126</v>
      </c>
      <c r="H52" s="107">
        <f t="shared" si="4"/>
        <v>9</v>
      </c>
      <c r="I52" s="106" t="s">
        <v>123</v>
      </c>
      <c r="J52" s="107">
        <f t="shared" si="5"/>
        <v>8</v>
      </c>
      <c r="K52" s="106" t="s">
        <v>126</v>
      </c>
      <c r="L52" s="107">
        <f t="shared" si="10"/>
        <v>9</v>
      </c>
      <c r="M52" s="106" t="s">
        <v>126</v>
      </c>
      <c r="N52" s="107">
        <f t="shared" si="11"/>
        <v>9</v>
      </c>
      <c r="O52" s="106" t="s">
        <v>126</v>
      </c>
      <c r="P52" s="107">
        <f t="shared" si="1"/>
        <v>9</v>
      </c>
      <c r="Q52" s="104">
        <f t="shared" si="6"/>
        <v>352</v>
      </c>
      <c r="R52" s="108">
        <f t="shared" si="7"/>
        <v>8.8000000000000007</v>
      </c>
      <c r="S52" s="104">
        <v>270</v>
      </c>
      <c r="T52" s="104">
        <v>326</v>
      </c>
      <c r="U52" s="109">
        <v>302</v>
      </c>
      <c r="V52" s="109">
        <v>324</v>
      </c>
      <c r="W52" s="109">
        <v>366</v>
      </c>
      <c r="X52" s="109">
        <v>352</v>
      </c>
      <c r="Y52" s="110">
        <f t="shared" si="8"/>
        <v>8.1857142857142851</v>
      </c>
    </row>
    <row r="53" spans="1:25" s="82" customFormat="1" ht="24.95" customHeight="1">
      <c r="A53" s="104">
        <f t="shared" si="9"/>
        <v>47</v>
      </c>
      <c r="B53" s="105" t="s">
        <v>195</v>
      </c>
      <c r="C53" s="106" t="s">
        <v>19</v>
      </c>
      <c r="D53" s="107">
        <f t="shared" si="2"/>
        <v>7</v>
      </c>
      <c r="E53" s="106" t="s">
        <v>19</v>
      </c>
      <c r="F53" s="107">
        <f t="shared" si="3"/>
        <v>7</v>
      </c>
      <c r="G53" s="106" t="s">
        <v>123</v>
      </c>
      <c r="H53" s="107">
        <f t="shared" si="4"/>
        <v>8</v>
      </c>
      <c r="I53" s="106" t="s">
        <v>123</v>
      </c>
      <c r="J53" s="107">
        <f t="shared" si="5"/>
        <v>8</v>
      </c>
      <c r="K53" s="106" t="s">
        <v>20</v>
      </c>
      <c r="L53" s="107">
        <f t="shared" si="10"/>
        <v>6</v>
      </c>
      <c r="M53" s="106" t="s">
        <v>123</v>
      </c>
      <c r="N53" s="107">
        <f t="shared" si="11"/>
        <v>8</v>
      </c>
      <c r="O53" s="106" t="s">
        <v>19</v>
      </c>
      <c r="P53" s="107">
        <f t="shared" si="1"/>
        <v>7</v>
      </c>
      <c r="Q53" s="104">
        <f t="shared" si="6"/>
        <v>290</v>
      </c>
      <c r="R53" s="108">
        <f t="shared" si="7"/>
        <v>7.25</v>
      </c>
      <c r="S53" s="104">
        <v>210</v>
      </c>
      <c r="T53" s="104">
        <v>272</v>
      </c>
      <c r="U53" s="109">
        <v>208</v>
      </c>
      <c r="V53" s="109">
        <v>270</v>
      </c>
      <c r="W53" s="109">
        <v>302</v>
      </c>
      <c r="X53" s="109">
        <v>274</v>
      </c>
      <c r="Y53" s="110">
        <f t="shared" si="8"/>
        <v>6.5214285714285714</v>
      </c>
    </row>
    <row r="54" spans="1:25" s="82" customFormat="1" ht="24.95" customHeight="1">
      <c r="A54" s="104">
        <f t="shared" si="9"/>
        <v>48</v>
      </c>
      <c r="B54" s="105" t="s">
        <v>196</v>
      </c>
      <c r="C54" s="106" t="s">
        <v>20</v>
      </c>
      <c r="D54" s="107">
        <f t="shared" si="2"/>
        <v>6</v>
      </c>
      <c r="E54" s="106" t="s">
        <v>19</v>
      </c>
      <c r="F54" s="107">
        <f t="shared" si="3"/>
        <v>7</v>
      </c>
      <c r="G54" s="106" t="s">
        <v>126</v>
      </c>
      <c r="H54" s="107">
        <f t="shared" si="4"/>
        <v>9</v>
      </c>
      <c r="I54" s="106" t="s">
        <v>19</v>
      </c>
      <c r="J54" s="107">
        <f t="shared" si="5"/>
        <v>7</v>
      </c>
      <c r="K54" s="106" t="s">
        <v>123</v>
      </c>
      <c r="L54" s="107">
        <f t="shared" si="10"/>
        <v>8</v>
      </c>
      <c r="M54" s="106" t="s">
        <v>19</v>
      </c>
      <c r="N54" s="107">
        <f t="shared" si="11"/>
        <v>7</v>
      </c>
      <c r="O54" s="106" t="s">
        <v>123</v>
      </c>
      <c r="P54" s="107">
        <f t="shared" si="1"/>
        <v>8</v>
      </c>
      <c r="Q54" s="104">
        <f t="shared" si="6"/>
        <v>302</v>
      </c>
      <c r="R54" s="108">
        <f t="shared" si="7"/>
        <v>7.55</v>
      </c>
      <c r="S54" s="104">
        <v>220</v>
      </c>
      <c r="T54" s="104">
        <v>276</v>
      </c>
      <c r="U54" s="109">
        <v>218</v>
      </c>
      <c r="V54" s="109">
        <v>244</v>
      </c>
      <c r="W54" s="109">
        <v>262</v>
      </c>
      <c r="X54" s="109">
        <v>278</v>
      </c>
      <c r="Y54" s="110">
        <f t="shared" si="8"/>
        <v>6.4285714285714288</v>
      </c>
    </row>
    <row r="55" spans="1:25" s="82" customFormat="1" ht="24.95" customHeight="1">
      <c r="A55" s="104">
        <f t="shared" si="9"/>
        <v>49</v>
      </c>
      <c r="B55" s="105" t="s">
        <v>197</v>
      </c>
      <c r="C55" s="106" t="s">
        <v>19</v>
      </c>
      <c r="D55" s="107">
        <f t="shared" si="2"/>
        <v>7</v>
      </c>
      <c r="E55" s="106" t="s">
        <v>19</v>
      </c>
      <c r="F55" s="107">
        <f t="shared" si="3"/>
        <v>7</v>
      </c>
      <c r="G55" s="106" t="s">
        <v>126</v>
      </c>
      <c r="H55" s="107">
        <f t="shared" si="4"/>
        <v>9</v>
      </c>
      <c r="I55" s="106" t="s">
        <v>123</v>
      </c>
      <c r="J55" s="107">
        <f t="shared" si="5"/>
        <v>8</v>
      </c>
      <c r="K55" s="106" t="s">
        <v>126</v>
      </c>
      <c r="L55" s="107">
        <f t="shared" si="10"/>
        <v>9</v>
      </c>
      <c r="M55" s="106" t="s">
        <v>770</v>
      </c>
      <c r="N55" s="107">
        <f t="shared" si="11"/>
        <v>10</v>
      </c>
      <c r="O55" s="106" t="s">
        <v>126</v>
      </c>
      <c r="P55" s="107">
        <f t="shared" si="1"/>
        <v>9</v>
      </c>
      <c r="Q55" s="104">
        <f t="shared" si="6"/>
        <v>340</v>
      </c>
      <c r="R55" s="108">
        <f t="shared" si="7"/>
        <v>8.5</v>
      </c>
      <c r="S55" s="104">
        <v>215</v>
      </c>
      <c r="T55" s="104">
        <v>294</v>
      </c>
      <c r="U55" s="109">
        <v>262</v>
      </c>
      <c r="V55" s="109">
        <v>318</v>
      </c>
      <c r="W55" s="109">
        <v>328</v>
      </c>
      <c r="X55" s="109">
        <v>332</v>
      </c>
      <c r="Y55" s="110">
        <f t="shared" si="8"/>
        <v>7.4607142857142854</v>
      </c>
    </row>
    <row r="56" spans="1:25" s="82" customFormat="1" ht="24.95" customHeight="1">
      <c r="A56" s="104">
        <f t="shared" si="9"/>
        <v>50</v>
      </c>
      <c r="B56" s="105" t="s">
        <v>198</v>
      </c>
      <c r="C56" s="106" t="s">
        <v>19</v>
      </c>
      <c r="D56" s="107">
        <f t="shared" si="2"/>
        <v>7</v>
      </c>
      <c r="E56" s="106" t="s">
        <v>126</v>
      </c>
      <c r="F56" s="107">
        <f t="shared" si="3"/>
        <v>9</v>
      </c>
      <c r="G56" s="106" t="s">
        <v>126</v>
      </c>
      <c r="H56" s="107">
        <f t="shared" si="4"/>
        <v>9</v>
      </c>
      <c r="I56" s="106" t="s">
        <v>126</v>
      </c>
      <c r="J56" s="107">
        <f t="shared" si="5"/>
        <v>9</v>
      </c>
      <c r="K56" s="106" t="s">
        <v>126</v>
      </c>
      <c r="L56" s="107">
        <f t="shared" si="10"/>
        <v>9</v>
      </c>
      <c r="M56" s="106" t="s">
        <v>126</v>
      </c>
      <c r="N56" s="107">
        <f t="shared" si="11"/>
        <v>9</v>
      </c>
      <c r="O56" s="106" t="s">
        <v>126</v>
      </c>
      <c r="P56" s="107">
        <f t="shared" si="1"/>
        <v>9</v>
      </c>
      <c r="Q56" s="104">
        <f t="shared" si="6"/>
        <v>348</v>
      </c>
      <c r="R56" s="108">
        <f t="shared" si="7"/>
        <v>8.6999999999999993</v>
      </c>
      <c r="S56" s="104">
        <v>272</v>
      </c>
      <c r="T56" s="104">
        <v>322</v>
      </c>
      <c r="U56" s="109">
        <v>268</v>
      </c>
      <c r="V56" s="109">
        <v>292</v>
      </c>
      <c r="W56" s="109">
        <v>354</v>
      </c>
      <c r="X56" s="109">
        <v>340</v>
      </c>
      <c r="Y56" s="110">
        <f t="shared" si="8"/>
        <v>7.8428571428571425</v>
      </c>
    </row>
    <row r="57" spans="1:25" s="82" customFormat="1" ht="24.95" customHeight="1">
      <c r="A57" s="104">
        <f t="shared" si="9"/>
        <v>51</v>
      </c>
      <c r="B57" s="105" t="s">
        <v>199</v>
      </c>
      <c r="C57" s="106" t="s">
        <v>123</v>
      </c>
      <c r="D57" s="107">
        <f t="shared" si="2"/>
        <v>8</v>
      </c>
      <c r="E57" s="106" t="s">
        <v>126</v>
      </c>
      <c r="F57" s="107">
        <f t="shared" si="3"/>
        <v>9</v>
      </c>
      <c r="G57" s="106" t="s">
        <v>126</v>
      </c>
      <c r="H57" s="107">
        <f t="shared" si="4"/>
        <v>9</v>
      </c>
      <c r="I57" s="106" t="s">
        <v>123</v>
      </c>
      <c r="J57" s="107">
        <f t="shared" si="5"/>
        <v>8</v>
      </c>
      <c r="K57" s="106" t="s">
        <v>123</v>
      </c>
      <c r="L57" s="107">
        <f t="shared" si="10"/>
        <v>8</v>
      </c>
      <c r="M57" s="106" t="s">
        <v>19</v>
      </c>
      <c r="N57" s="107">
        <f t="shared" si="11"/>
        <v>7</v>
      </c>
      <c r="O57" s="106" t="s">
        <v>19</v>
      </c>
      <c r="P57" s="107">
        <f t="shared" si="1"/>
        <v>7</v>
      </c>
      <c r="Q57" s="104">
        <f t="shared" si="6"/>
        <v>322</v>
      </c>
      <c r="R57" s="108">
        <f t="shared" si="7"/>
        <v>8.0500000000000007</v>
      </c>
      <c r="S57" s="104">
        <v>239</v>
      </c>
      <c r="T57" s="104">
        <v>278</v>
      </c>
      <c r="U57" s="109">
        <v>256</v>
      </c>
      <c r="V57" s="109">
        <v>302</v>
      </c>
      <c r="W57" s="109">
        <v>318</v>
      </c>
      <c r="X57" s="109">
        <v>294</v>
      </c>
      <c r="Y57" s="110">
        <f t="shared" si="8"/>
        <v>7.1749999999999998</v>
      </c>
    </row>
    <row r="58" spans="1:25" s="82" customFormat="1" ht="24.95" customHeight="1">
      <c r="A58" s="104">
        <f t="shared" si="9"/>
        <v>52</v>
      </c>
      <c r="B58" s="105" t="s">
        <v>200</v>
      </c>
      <c r="C58" s="106" t="s">
        <v>19</v>
      </c>
      <c r="D58" s="107">
        <f t="shared" si="2"/>
        <v>7</v>
      </c>
      <c r="E58" s="106" t="s">
        <v>126</v>
      </c>
      <c r="F58" s="107">
        <f t="shared" si="3"/>
        <v>9</v>
      </c>
      <c r="G58" s="106" t="s">
        <v>126</v>
      </c>
      <c r="H58" s="107">
        <f t="shared" si="4"/>
        <v>9</v>
      </c>
      <c r="I58" s="106" t="s">
        <v>126</v>
      </c>
      <c r="J58" s="107">
        <f t="shared" si="5"/>
        <v>9</v>
      </c>
      <c r="K58" s="106" t="s">
        <v>123</v>
      </c>
      <c r="L58" s="107">
        <f t="shared" si="10"/>
        <v>8</v>
      </c>
      <c r="M58" s="106" t="s">
        <v>126</v>
      </c>
      <c r="N58" s="107">
        <f t="shared" si="11"/>
        <v>9</v>
      </c>
      <c r="O58" s="106" t="s">
        <v>19</v>
      </c>
      <c r="P58" s="107">
        <f t="shared" si="1"/>
        <v>7</v>
      </c>
      <c r="Q58" s="104">
        <f t="shared" si="6"/>
        <v>330</v>
      </c>
      <c r="R58" s="108">
        <f t="shared" si="7"/>
        <v>8.25</v>
      </c>
      <c r="S58" s="104">
        <v>233</v>
      </c>
      <c r="T58" s="104">
        <v>276</v>
      </c>
      <c r="U58" s="109">
        <v>276</v>
      </c>
      <c r="V58" s="109">
        <v>322</v>
      </c>
      <c r="W58" s="109">
        <v>342</v>
      </c>
      <c r="X58" s="109">
        <v>292</v>
      </c>
      <c r="Y58" s="110">
        <f t="shared" si="8"/>
        <v>7.3964285714285714</v>
      </c>
    </row>
    <row r="59" spans="1:25" s="82" customFormat="1" ht="24.95" customHeight="1">
      <c r="A59" s="104">
        <f t="shared" si="9"/>
        <v>53</v>
      </c>
      <c r="B59" s="105" t="s">
        <v>201</v>
      </c>
      <c r="C59" s="106" t="s">
        <v>123</v>
      </c>
      <c r="D59" s="107">
        <f t="shared" si="2"/>
        <v>8</v>
      </c>
      <c r="E59" s="106" t="s">
        <v>19</v>
      </c>
      <c r="F59" s="107">
        <f t="shared" si="3"/>
        <v>7</v>
      </c>
      <c r="G59" s="106" t="s">
        <v>123</v>
      </c>
      <c r="H59" s="107">
        <f t="shared" si="4"/>
        <v>8</v>
      </c>
      <c r="I59" s="106" t="s">
        <v>126</v>
      </c>
      <c r="J59" s="107">
        <f t="shared" si="5"/>
        <v>9</v>
      </c>
      <c r="K59" s="106" t="s">
        <v>123</v>
      </c>
      <c r="L59" s="107">
        <f t="shared" si="10"/>
        <v>8</v>
      </c>
      <c r="M59" s="106" t="s">
        <v>19</v>
      </c>
      <c r="N59" s="107">
        <f t="shared" si="11"/>
        <v>7</v>
      </c>
      <c r="O59" s="106" t="s">
        <v>126</v>
      </c>
      <c r="P59" s="107">
        <f t="shared" si="1"/>
        <v>9</v>
      </c>
      <c r="Q59" s="104">
        <f t="shared" si="6"/>
        <v>316</v>
      </c>
      <c r="R59" s="108">
        <f t="shared" si="7"/>
        <v>7.9</v>
      </c>
      <c r="S59" s="104">
        <v>296</v>
      </c>
      <c r="T59" s="104">
        <v>354</v>
      </c>
      <c r="U59" s="109">
        <v>320</v>
      </c>
      <c r="V59" s="109">
        <v>354</v>
      </c>
      <c r="W59" s="109">
        <v>334</v>
      </c>
      <c r="X59" s="109">
        <v>306</v>
      </c>
      <c r="Y59" s="110">
        <f t="shared" si="8"/>
        <v>8.1428571428571423</v>
      </c>
    </row>
    <row r="60" spans="1:25" s="82" customFormat="1" ht="24.95" customHeight="1">
      <c r="A60" s="104">
        <f t="shared" si="9"/>
        <v>54</v>
      </c>
      <c r="B60" s="105" t="s">
        <v>202</v>
      </c>
      <c r="C60" s="106" t="s">
        <v>770</v>
      </c>
      <c r="D60" s="107">
        <f t="shared" si="2"/>
        <v>10</v>
      </c>
      <c r="E60" s="106" t="s">
        <v>126</v>
      </c>
      <c r="F60" s="107">
        <f t="shared" si="3"/>
        <v>9</v>
      </c>
      <c r="G60" s="106" t="s">
        <v>126</v>
      </c>
      <c r="H60" s="107">
        <f t="shared" si="4"/>
        <v>9</v>
      </c>
      <c r="I60" s="106" t="s">
        <v>126</v>
      </c>
      <c r="J60" s="107">
        <f t="shared" si="5"/>
        <v>9</v>
      </c>
      <c r="K60" s="106" t="s">
        <v>126</v>
      </c>
      <c r="L60" s="107">
        <f t="shared" si="10"/>
        <v>9</v>
      </c>
      <c r="M60" s="106" t="s">
        <v>770</v>
      </c>
      <c r="N60" s="107">
        <f t="shared" si="11"/>
        <v>10</v>
      </c>
      <c r="O60" s="106" t="s">
        <v>126</v>
      </c>
      <c r="P60" s="107">
        <f t="shared" si="1"/>
        <v>9</v>
      </c>
      <c r="Q60" s="104">
        <f t="shared" si="6"/>
        <v>372</v>
      </c>
      <c r="R60" s="108">
        <f t="shared" si="7"/>
        <v>9.3000000000000007</v>
      </c>
      <c r="S60" s="104">
        <v>262</v>
      </c>
      <c r="T60" s="104">
        <v>314</v>
      </c>
      <c r="U60" s="109">
        <v>312</v>
      </c>
      <c r="V60" s="109">
        <v>362</v>
      </c>
      <c r="W60" s="109">
        <v>360</v>
      </c>
      <c r="X60" s="109">
        <v>378</v>
      </c>
      <c r="Y60" s="110">
        <f t="shared" si="8"/>
        <v>8.4285714285714288</v>
      </c>
    </row>
    <row r="61" spans="1:25" s="82" customFormat="1" ht="24.95" customHeight="1">
      <c r="A61" s="104">
        <f t="shared" si="9"/>
        <v>55</v>
      </c>
      <c r="B61" s="105" t="s">
        <v>203</v>
      </c>
      <c r="C61" s="106" t="s">
        <v>126</v>
      </c>
      <c r="D61" s="107">
        <f t="shared" si="2"/>
        <v>9</v>
      </c>
      <c r="E61" s="106" t="s">
        <v>770</v>
      </c>
      <c r="F61" s="107">
        <f t="shared" si="3"/>
        <v>10</v>
      </c>
      <c r="G61" s="106" t="s">
        <v>126</v>
      </c>
      <c r="H61" s="107">
        <f t="shared" si="4"/>
        <v>9</v>
      </c>
      <c r="I61" s="106" t="s">
        <v>126</v>
      </c>
      <c r="J61" s="107">
        <f t="shared" si="5"/>
        <v>9</v>
      </c>
      <c r="K61" s="106" t="s">
        <v>126</v>
      </c>
      <c r="L61" s="107">
        <f t="shared" si="10"/>
        <v>9</v>
      </c>
      <c r="M61" s="106" t="s">
        <v>126</v>
      </c>
      <c r="N61" s="107">
        <f t="shared" si="11"/>
        <v>9</v>
      </c>
      <c r="O61" s="106" t="s">
        <v>126</v>
      </c>
      <c r="P61" s="107">
        <f t="shared" si="1"/>
        <v>9</v>
      </c>
      <c r="Q61" s="104">
        <f t="shared" si="6"/>
        <v>366</v>
      </c>
      <c r="R61" s="108">
        <f t="shared" si="7"/>
        <v>9.15</v>
      </c>
      <c r="S61" s="104">
        <v>307</v>
      </c>
      <c r="T61" s="104">
        <v>330</v>
      </c>
      <c r="U61" s="109">
        <v>340</v>
      </c>
      <c r="V61" s="109">
        <v>350</v>
      </c>
      <c r="W61" s="109">
        <v>356</v>
      </c>
      <c r="X61" s="109">
        <v>358</v>
      </c>
      <c r="Y61" s="110">
        <f t="shared" si="8"/>
        <v>8.5964285714285715</v>
      </c>
    </row>
    <row r="62" spans="1:25" s="82" customFormat="1" ht="24.95" customHeight="1">
      <c r="A62" s="104">
        <f t="shared" si="9"/>
        <v>56</v>
      </c>
      <c r="B62" s="105" t="s">
        <v>204</v>
      </c>
      <c r="C62" s="106" t="s">
        <v>770</v>
      </c>
      <c r="D62" s="107">
        <f t="shared" si="2"/>
        <v>10</v>
      </c>
      <c r="E62" s="106" t="s">
        <v>126</v>
      </c>
      <c r="F62" s="107">
        <f t="shared" si="3"/>
        <v>9</v>
      </c>
      <c r="G62" s="106" t="s">
        <v>126</v>
      </c>
      <c r="H62" s="107">
        <f t="shared" si="4"/>
        <v>9</v>
      </c>
      <c r="I62" s="106" t="s">
        <v>123</v>
      </c>
      <c r="J62" s="107">
        <f t="shared" si="5"/>
        <v>8</v>
      </c>
      <c r="K62" s="106" t="s">
        <v>126</v>
      </c>
      <c r="L62" s="107">
        <f t="shared" si="10"/>
        <v>9</v>
      </c>
      <c r="M62" s="106" t="s">
        <v>123</v>
      </c>
      <c r="N62" s="107">
        <f t="shared" si="11"/>
        <v>8</v>
      </c>
      <c r="O62" s="106" t="s">
        <v>126</v>
      </c>
      <c r="P62" s="107">
        <f t="shared" si="1"/>
        <v>9</v>
      </c>
      <c r="Q62" s="104">
        <f t="shared" si="6"/>
        <v>358</v>
      </c>
      <c r="R62" s="108">
        <f t="shared" si="7"/>
        <v>8.9499999999999993</v>
      </c>
      <c r="S62" s="104">
        <v>256</v>
      </c>
      <c r="T62" s="104">
        <v>332</v>
      </c>
      <c r="U62" s="109">
        <v>318</v>
      </c>
      <c r="V62" s="109">
        <v>312</v>
      </c>
      <c r="W62" s="109">
        <v>360</v>
      </c>
      <c r="X62" s="109">
        <v>346</v>
      </c>
      <c r="Y62" s="110">
        <f t="shared" si="8"/>
        <v>8.15</v>
      </c>
    </row>
    <row r="63" spans="1:25" s="82" customFormat="1" ht="24.95" customHeight="1">
      <c r="A63" s="104">
        <f t="shared" si="9"/>
        <v>57</v>
      </c>
      <c r="B63" s="105" t="s">
        <v>205</v>
      </c>
      <c r="C63" s="106" t="s">
        <v>20</v>
      </c>
      <c r="D63" s="107">
        <f t="shared" si="2"/>
        <v>6</v>
      </c>
      <c r="E63" s="106" t="s">
        <v>19</v>
      </c>
      <c r="F63" s="107">
        <f t="shared" si="3"/>
        <v>7</v>
      </c>
      <c r="G63" s="106" t="s">
        <v>126</v>
      </c>
      <c r="H63" s="107">
        <f t="shared" si="4"/>
        <v>9</v>
      </c>
      <c r="I63" s="106" t="s">
        <v>126</v>
      </c>
      <c r="J63" s="107">
        <f t="shared" si="5"/>
        <v>9</v>
      </c>
      <c r="K63" s="106" t="s">
        <v>19</v>
      </c>
      <c r="L63" s="107">
        <f t="shared" si="10"/>
        <v>7</v>
      </c>
      <c r="M63" s="106" t="s">
        <v>19</v>
      </c>
      <c r="N63" s="107">
        <f t="shared" si="11"/>
        <v>7</v>
      </c>
      <c r="O63" s="106" t="s">
        <v>19</v>
      </c>
      <c r="P63" s="107">
        <f t="shared" si="1"/>
        <v>7</v>
      </c>
      <c r="Q63" s="104">
        <f t="shared" si="6"/>
        <v>294</v>
      </c>
      <c r="R63" s="108">
        <f t="shared" si="7"/>
        <v>7.35</v>
      </c>
      <c r="S63" s="104">
        <v>276</v>
      </c>
      <c r="T63" s="104">
        <v>298</v>
      </c>
      <c r="U63" s="109">
        <v>246</v>
      </c>
      <c r="V63" s="109">
        <v>276</v>
      </c>
      <c r="W63" s="109">
        <v>318</v>
      </c>
      <c r="X63" s="109">
        <v>290</v>
      </c>
      <c r="Y63" s="110">
        <f t="shared" si="8"/>
        <v>7.1357142857142861</v>
      </c>
    </row>
    <row r="64" spans="1:25" s="82" customFormat="1" ht="24.95" customHeight="1">
      <c r="A64" s="104">
        <f t="shared" si="9"/>
        <v>58</v>
      </c>
      <c r="B64" s="105" t="s">
        <v>206</v>
      </c>
      <c r="C64" s="106" t="s">
        <v>126</v>
      </c>
      <c r="D64" s="107">
        <f t="shared" si="2"/>
        <v>9</v>
      </c>
      <c r="E64" s="106" t="s">
        <v>19</v>
      </c>
      <c r="F64" s="107">
        <f t="shared" si="3"/>
        <v>7</v>
      </c>
      <c r="G64" s="106" t="s">
        <v>126</v>
      </c>
      <c r="H64" s="107">
        <f t="shared" si="4"/>
        <v>9</v>
      </c>
      <c r="I64" s="106" t="s">
        <v>123</v>
      </c>
      <c r="J64" s="107">
        <f t="shared" si="5"/>
        <v>8</v>
      </c>
      <c r="K64" s="106" t="s">
        <v>123</v>
      </c>
      <c r="L64" s="107">
        <f t="shared" si="10"/>
        <v>8</v>
      </c>
      <c r="M64" s="106" t="s">
        <v>123</v>
      </c>
      <c r="N64" s="107">
        <f t="shared" si="11"/>
        <v>8</v>
      </c>
      <c r="O64" s="106" t="s">
        <v>123</v>
      </c>
      <c r="P64" s="107">
        <f t="shared" si="1"/>
        <v>8</v>
      </c>
      <c r="Q64" s="104">
        <f t="shared" si="6"/>
        <v>328</v>
      </c>
      <c r="R64" s="108">
        <f t="shared" si="7"/>
        <v>8.1999999999999993</v>
      </c>
      <c r="S64" s="104">
        <v>256</v>
      </c>
      <c r="T64" s="104">
        <v>294</v>
      </c>
      <c r="U64" s="109">
        <v>250</v>
      </c>
      <c r="V64" s="109">
        <v>306</v>
      </c>
      <c r="W64" s="109">
        <v>316</v>
      </c>
      <c r="X64" s="109">
        <v>312</v>
      </c>
      <c r="Y64" s="110">
        <f t="shared" si="8"/>
        <v>7.3642857142857139</v>
      </c>
    </row>
    <row r="65" spans="1:25" s="82" customFormat="1" ht="24.95" customHeight="1">
      <c r="A65" s="104">
        <f t="shared" si="9"/>
        <v>59</v>
      </c>
      <c r="B65" s="105" t="s">
        <v>207</v>
      </c>
      <c r="C65" s="106" t="s">
        <v>19</v>
      </c>
      <c r="D65" s="107">
        <f t="shared" si="2"/>
        <v>7</v>
      </c>
      <c r="E65" s="106" t="s">
        <v>19</v>
      </c>
      <c r="F65" s="107">
        <f t="shared" si="3"/>
        <v>7</v>
      </c>
      <c r="G65" s="106" t="s">
        <v>123</v>
      </c>
      <c r="H65" s="107">
        <f t="shared" si="4"/>
        <v>8</v>
      </c>
      <c r="I65" s="106" t="s">
        <v>123</v>
      </c>
      <c r="J65" s="107">
        <f t="shared" si="5"/>
        <v>8</v>
      </c>
      <c r="K65" s="106" t="s">
        <v>123</v>
      </c>
      <c r="L65" s="107">
        <f t="shared" si="10"/>
        <v>8</v>
      </c>
      <c r="M65" s="106" t="s">
        <v>123</v>
      </c>
      <c r="N65" s="107">
        <f t="shared" si="11"/>
        <v>8</v>
      </c>
      <c r="O65" s="106" t="s">
        <v>123</v>
      </c>
      <c r="P65" s="107">
        <f t="shared" si="1"/>
        <v>8</v>
      </c>
      <c r="Q65" s="104">
        <f t="shared" si="6"/>
        <v>308</v>
      </c>
      <c r="R65" s="108">
        <f t="shared" si="7"/>
        <v>7.7</v>
      </c>
      <c r="S65" s="104">
        <v>184</v>
      </c>
      <c r="T65" s="104">
        <v>232</v>
      </c>
      <c r="U65" s="109">
        <v>218</v>
      </c>
      <c r="V65" s="109">
        <v>294</v>
      </c>
      <c r="W65" s="109">
        <v>348</v>
      </c>
      <c r="X65" s="109">
        <v>340</v>
      </c>
      <c r="Y65" s="110">
        <f t="shared" si="8"/>
        <v>6.871428571428571</v>
      </c>
    </row>
    <row r="66" spans="1:25" s="82" customFormat="1" ht="24.95" customHeight="1">
      <c r="A66" s="104">
        <f t="shared" si="9"/>
        <v>60</v>
      </c>
      <c r="B66" s="105" t="s">
        <v>208</v>
      </c>
      <c r="C66" s="106" t="s">
        <v>20</v>
      </c>
      <c r="D66" s="107">
        <f t="shared" si="2"/>
        <v>6</v>
      </c>
      <c r="E66" s="106" t="s">
        <v>126</v>
      </c>
      <c r="F66" s="107">
        <f t="shared" si="3"/>
        <v>9</v>
      </c>
      <c r="G66" s="106" t="s">
        <v>126</v>
      </c>
      <c r="H66" s="107">
        <f t="shared" si="4"/>
        <v>9</v>
      </c>
      <c r="I66" s="106" t="s">
        <v>126</v>
      </c>
      <c r="J66" s="107">
        <f t="shared" si="5"/>
        <v>9</v>
      </c>
      <c r="K66" s="106" t="s">
        <v>19</v>
      </c>
      <c r="L66" s="107">
        <f t="shared" si="10"/>
        <v>7</v>
      </c>
      <c r="M66" s="106" t="s">
        <v>123</v>
      </c>
      <c r="N66" s="107">
        <f t="shared" si="11"/>
        <v>8</v>
      </c>
      <c r="O66" s="106" t="s">
        <v>123</v>
      </c>
      <c r="P66" s="107">
        <f t="shared" si="1"/>
        <v>8</v>
      </c>
      <c r="Q66" s="104">
        <f t="shared" si="6"/>
        <v>318</v>
      </c>
      <c r="R66" s="108">
        <f t="shared" si="7"/>
        <v>7.95</v>
      </c>
      <c r="S66" s="104">
        <v>271</v>
      </c>
      <c r="T66" s="104">
        <v>336</v>
      </c>
      <c r="U66" s="109">
        <v>294</v>
      </c>
      <c r="V66" s="109">
        <v>320</v>
      </c>
      <c r="W66" s="109">
        <v>354</v>
      </c>
      <c r="X66" s="109">
        <v>328</v>
      </c>
      <c r="Y66" s="110">
        <f t="shared" si="8"/>
        <v>7.9321428571428569</v>
      </c>
    </row>
    <row r="67" spans="1:25" s="82" customFormat="1" ht="24.95" customHeight="1">
      <c r="A67" s="104">
        <f t="shared" si="9"/>
        <v>61</v>
      </c>
      <c r="B67" s="105" t="s">
        <v>209</v>
      </c>
      <c r="C67" s="106" t="s">
        <v>19</v>
      </c>
      <c r="D67" s="107">
        <f t="shared" si="2"/>
        <v>7</v>
      </c>
      <c r="E67" s="106" t="s">
        <v>19</v>
      </c>
      <c r="F67" s="107">
        <f t="shared" si="3"/>
        <v>7</v>
      </c>
      <c r="G67" s="106" t="s">
        <v>126</v>
      </c>
      <c r="H67" s="107">
        <f t="shared" si="4"/>
        <v>9</v>
      </c>
      <c r="I67" s="106" t="s">
        <v>123</v>
      </c>
      <c r="J67" s="107">
        <f t="shared" si="5"/>
        <v>8</v>
      </c>
      <c r="K67" s="106" t="s">
        <v>123</v>
      </c>
      <c r="L67" s="107">
        <f t="shared" si="10"/>
        <v>8</v>
      </c>
      <c r="M67" s="106" t="s">
        <v>126</v>
      </c>
      <c r="N67" s="107">
        <f t="shared" si="11"/>
        <v>9</v>
      </c>
      <c r="O67" s="106" t="s">
        <v>123</v>
      </c>
      <c r="P67" s="107">
        <f t="shared" si="1"/>
        <v>8</v>
      </c>
      <c r="Q67" s="104">
        <f t="shared" si="6"/>
        <v>322</v>
      </c>
      <c r="R67" s="108">
        <f t="shared" si="7"/>
        <v>8.0500000000000007</v>
      </c>
      <c r="S67" s="104">
        <v>242</v>
      </c>
      <c r="T67" s="104">
        <v>282</v>
      </c>
      <c r="U67" s="109">
        <v>222</v>
      </c>
      <c r="V67" s="109">
        <v>300</v>
      </c>
      <c r="W67" s="109">
        <v>324</v>
      </c>
      <c r="X67" s="109">
        <v>312</v>
      </c>
      <c r="Y67" s="110">
        <f t="shared" si="8"/>
        <v>7.1571428571428575</v>
      </c>
    </row>
    <row r="68" spans="1:25" s="82" customFormat="1" ht="24.95" customHeight="1">
      <c r="A68" s="104">
        <f t="shared" si="9"/>
        <v>62</v>
      </c>
      <c r="B68" s="105" t="s">
        <v>210</v>
      </c>
      <c r="C68" s="106" t="s">
        <v>19</v>
      </c>
      <c r="D68" s="107">
        <f t="shared" si="2"/>
        <v>7</v>
      </c>
      <c r="E68" s="106" t="s">
        <v>20</v>
      </c>
      <c r="F68" s="107">
        <f t="shared" si="3"/>
        <v>6</v>
      </c>
      <c r="G68" s="106" t="s">
        <v>126</v>
      </c>
      <c r="H68" s="107">
        <f t="shared" si="4"/>
        <v>9</v>
      </c>
      <c r="I68" s="106" t="s">
        <v>123</v>
      </c>
      <c r="J68" s="107">
        <f t="shared" si="5"/>
        <v>8</v>
      </c>
      <c r="K68" s="106" t="s">
        <v>126</v>
      </c>
      <c r="L68" s="107">
        <f t="shared" si="10"/>
        <v>9</v>
      </c>
      <c r="M68" s="106" t="s">
        <v>19</v>
      </c>
      <c r="N68" s="107">
        <f t="shared" si="11"/>
        <v>7</v>
      </c>
      <c r="O68" s="106" t="s">
        <v>123</v>
      </c>
      <c r="P68" s="107">
        <f t="shared" si="1"/>
        <v>8</v>
      </c>
      <c r="Q68" s="104">
        <f t="shared" si="6"/>
        <v>310</v>
      </c>
      <c r="R68" s="108">
        <f t="shared" si="7"/>
        <v>7.75</v>
      </c>
      <c r="S68" s="104">
        <v>291</v>
      </c>
      <c r="T68" s="104">
        <v>316</v>
      </c>
      <c r="U68" s="109">
        <v>268</v>
      </c>
      <c r="V68" s="109">
        <v>298</v>
      </c>
      <c r="W68" s="109">
        <v>350</v>
      </c>
      <c r="X68" s="109">
        <v>366</v>
      </c>
      <c r="Y68" s="110">
        <f t="shared" si="8"/>
        <v>7.8535714285714286</v>
      </c>
    </row>
    <row r="69" spans="1:25" s="82" customFormat="1" ht="24.95" customHeight="1">
      <c r="A69" s="104">
        <f t="shared" si="9"/>
        <v>63</v>
      </c>
      <c r="B69" s="105" t="s">
        <v>211</v>
      </c>
      <c r="C69" s="106" t="s">
        <v>20</v>
      </c>
      <c r="D69" s="107">
        <f t="shared" si="2"/>
        <v>6</v>
      </c>
      <c r="E69" s="106" t="s">
        <v>123</v>
      </c>
      <c r="F69" s="107">
        <f t="shared" si="3"/>
        <v>8</v>
      </c>
      <c r="G69" s="106" t="s">
        <v>126</v>
      </c>
      <c r="H69" s="107">
        <f t="shared" si="4"/>
        <v>9</v>
      </c>
      <c r="I69" s="106" t="s">
        <v>123</v>
      </c>
      <c r="J69" s="107">
        <f t="shared" si="5"/>
        <v>8</v>
      </c>
      <c r="K69" s="106" t="s">
        <v>123</v>
      </c>
      <c r="L69" s="107">
        <f t="shared" si="10"/>
        <v>8</v>
      </c>
      <c r="M69" s="106" t="s">
        <v>126</v>
      </c>
      <c r="N69" s="107">
        <f t="shared" si="11"/>
        <v>9</v>
      </c>
      <c r="O69" s="106" t="s">
        <v>126</v>
      </c>
      <c r="P69" s="107">
        <f t="shared" si="1"/>
        <v>9</v>
      </c>
      <c r="Q69" s="104">
        <f t="shared" si="6"/>
        <v>328</v>
      </c>
      <c r="R69" s="108">
        <f t="shared" si="7"/>
        <v>8.1999999999999993</v>
      </c>
      <c r="S69" s="104">
        <v>244</v>
      </c>
      <c r="T69" s="104">
        <v>324</v>
      </c>
      <c r="U69" s="109">
        <v>254</v>
      </c>
      <c r="V69" s="109">
        <v>342</v>
      </c>
      <c r="W69" s="109">
        <v>354</v>
      </c>
      <c r="X69" s="109">
        <v>330</v>
      </c>
      <c r="Y69" s="110">
        <f t="shared" si="8"/>
        <v>7.7714285714285714</v>
      </c>
    </row>
    <row r="70" spans="1:25" s="82" customFormat="1" ht="24.95" customHeight="1">
      <c r="A70" s="104">
        <f t="shared" si="9"/>
        <v>64</v>
      </c>
      <c r="B70" s="105" t="s">
        <v>212</v>
      </c>
      <c r="C70" s="106" t="s">
        <v>123</v>
      </c>
      <c r="D70" s="107">
        <f t="shared" si="2"/>
        <v>8</v>
      </c>
      <c r="E70" s="106" t="s">
        <v>19</v>
      </c>
      <c r="F70" s="107">
        <f t="shared" si="3"/>
        <v>7</v>
      </c>
      <c r="G70" s="106" t="s">
        <v>126</v>
      </c>
      <c r="H70" s="107">
        <f t="shared" si="4"/>
        <v>9</v>
      </c>
      <c r="I70" s="106" t="s">
        <v>126</v>
      </c>
      <c r="J70" s="107">
        <f t="shared" si="5"/>
        <v>9</v>
      </c>
      <c r="K70" s="106" t="s">
        <v>123</v>
      </c>
      <c r="L70" s="107">
        <f t="shared" si="10"/>
        <v>8</v>
      </c>
      <c r="M70" s="106" t="s">
        <v>19</v>
      </c>
      <c r="N70" s="107">
        <f t="shared" si="11"/>
        <v>7</v>
      </c>
      <c r="O70" s="106" t="s">
        <v>123</v>
      </c>
      <c r="P70" s="107">
        <f t="shared" si="1"/>
        <v>8</v>
      </c>
      <c r="Q70" s="104">
        <f t="shared" si="6"/>
        <v>318</v>
      </c>
      <c r="R70" s="108">
        <f t="shared" si="7"/>
        <v>7.95</v>
      </c>
      <c r="S70" s="104">
        <v>199</v>
      </c>
      <c r="T70" s="104">
        <v>236</v>
      </c>
      <c r="U70" s="109">
        <v>232</v>
      </c>
      <c r="V70" s="109">
        <v>266</v>
      </c>
      <c r="W70" s="109">
        <v>324</v>
      </c>
      <c r="X70" s="109">
        <v>276</v>
      </c>
      <c r="Y70" s="110">
        <f t="shared" si="8"/>
        <v>6.6107142857142858</v>
      </c>
    </row>
    <row r="71" spans="1:25" s="82" customFormat="1" ht="24.95" customHeight="1">
      <c r="A71" s="104">
        <f t="shared" si="9"/>
        <v>65</v>
      </c>
      <c r="B71" s="105" t="s">
        <v>213</v>
      </c>
      <c r="C71" s="106" t="s">
        <v>20</v>
      </c>
      <c r="D71" s="107">
        <f t="shared" si="2"/>
        <v>6</v>
      </c>
      <c r="E71" s="106" t="s">
        <v>13</v>
      </c>
      <c r="F71" s="107">
        <f t="shared" si="3"/>
        <v>5</v>
      </c>
      <c r="G71" s="106" t="s">
        <v>126</v>
      </c>
      <c r="H71" s="107">
        <f t="shared" si="4"/>
        <v>9</v>
      </c>
      <c r="I71" s="106" t="s">
        <v>123</v>
      </c>
      <c r="J71" s="107">
        <f t="shared" si="5"/>
        <v>8</v>
      </c>
      <c r="K71" s="106" t="s">
        <v>20</v>
      </c>
      <c r="L71" s="107">
        <f t="shared" si="10"/>
        <v>6</v>
      </c>
      <c r="M71" s="106" t="s">
        <v>19</v>
      </c>
      <c r="N71" s="107">
        <f t="shared" si="11"/>
        <v>7</v>
      </c>
      <c r="O71" s="106" t="s">
        <v>20</v>
      </c>
      <c r="P71" s="107">
        <f t="shared" ref="P71:P122" si="12">IF(O71="AA",10, IF(O71="AB",9, IF(O71="BB",8, IF(O71="BC",7,IF(O71="CC",6, IF(O71="CD",5, IF(O71="DD",4,IF(O71="F",0))))))))</f>
        <v>6</v>
      </c>
      <c r="Q71" s="104">
        <f t="shared" si="6"/>
        <v>268</v>
      </c>
      <c r="R71" s="108">
        <f t="shared" si="7"/>
        <v>6.7</v>
      </c>
      <c r="S71" s="104">
        <v>246</v>
      </c>
      <c r="T71" s="104">
        <v>278</v>
      </c>
      <c r="U71" s="109">
        <v>238</v>
      </c>
      <c r="V71" s="109">
        <v>260</v>
      </c>
      <c r="W71" s="109">
        <v>274</v>
      </c>
      <c r="X71" s="109">
        <v>240</v>
      </c>
      <c r="Y71" s="110">
        <f t="shared" si="8"/>
        <v>6.4428571428571431</v>
      </c>
    </row>
    <row r="72" spans="1:25" s="82" customFormat="1" ht="24.95" customHeight="1">
      <c r="A72" s="104">
        <f t="shared" si="9"/>
        <v>66</v>
      </c>
      <c r="B72" s="105" t="s">
        <v>214</v>
      </c>
      <c r="C72" s="106" t="s">
        <v>126</v>
      </c>
      <c r="D72" s="107">
        <f t="shared" ref="D72:D122" si="13">IF(C72="AA",10, IF(C72="AB",9, IF(C72="BB",8, IF(C72="BC",7,IF(C72="CC",6, IF(C72="CD",5, IF(C72="DD",4,IF(C72="F",0))))))))</f>
        <v>9</v>
      </c>
      <c r="E72" s="106" t="s">
        <v>126</v>
      </c>
      <c r="F72" s="107">
        <f t="shared" ref="F72:F122" si="14">IF(E72="AA",10, IF(E72="AB",9, IF(E72="BB",8, IF(E72="BC",7,IF(E72="CC",6, IF(E72="CD",5, IF(E72="DD",4,IF(E72="F",0))))))))</f>
        <v>9</v>
      </c>
      <c r="G72" s="106" t="s">
        <v>126</v>
      </c>
      <c r="H72" s="107">
        <f t="shared" ref="H72:H122" si="15">IF(G72="AA",10, IF(G72="AB",9, IF(G72="BB",8, IF(G72="BC",7,IF(G72="CC",6, IF(G72="CD",5, IF(G72="DD",4,IF(G72="F",0))))))))</f>
        <v>9</v>
      </c>
      <c r="I72" s="106" t="s">
        <v>126</v>
      </c>
      <c r="J72" s="107">
        <f t="shared" ref="J72:J122" si="16">IF(I72="AA",10, IF(I72="AB",9, IF(I72="BB",8, IF(I72="BC",7,IF(I72="CC",6, IF(I72="CD",5, IF(I72="DD",4,IF(I72="F",0))))))))</f>
        <v>9</v>
      </c>
      <c r="K72" s="106" t="s">
        <v>126</v>
      </c>
      <c r="L72" s="107">
        <f t="shared" si="10"/>
        <v>9</v>
      </c>
      <c r="M72" s="106" t="s">
        <v>126</v>
      </c>
      <c r="N72" s="107">
        <f t="shared" si="11"/>
        <v>9</v>
      </c>
      <c r="O72" s="106" t="s">
        <v>123</v>
      </c>
      <c r="P72" s="107">
        <f t="shared" si="12"/>
        <v>8</v>
      </c>
      <c r="Q72" s="104">
        <f t="shared" ref="Q72:Q122" si="17">(D72*6+F72*6+H72*8+J72*2+L72*6+N72*6+P72*6)</f>
        <v>354</v>
      </c>
      <c r="R72" s="108">
        <f t="shared" ref="R72:R122" si="18">(Q72/40)</f>
        <v>8.85</v>
      </c>
      <c r="S72" s="104">
        <v>258</v>
      </c>
      <c r="T72" s="104">
        <v>314</v>
      </c>
      <c r="U72" s="109">
        <v>284</v>
      </c>
      <c r="V72" s="109">
        <v>314</v>
      </c>
      <c r="W72" s="109">
        <v>356</v>
      </c>
      <c r="X72" s="109">
        <v>340</v>
      </c>
      <c r="Y72" s="110">
        <f t="shared" ref="Y72:Y122" si="19">(Q72+S72+T72+U72+V72+W72+X72)/280</f>
        <v>7.9285714285714288</v>
      </c>
    </row>
    <row r="73" spans="1:25" s="82" customFormat="1" ht="24.95" customHeight="1">
      <c r="A73" s="104">
        <f t="shared" ref="A73:A121" si="20">A72+1</f>
        <v>67</v>
      </c>
      <c r="B73" s="105" t="s">
        <v>215</v>
      </c>
      <c r="C73" s="106" t="s">
        <v>13</v>
      </c>
      <c r="D73" s="107">
        <f t="shared" si="13"/>
        <v>5</v>
      </c>
      <c r="E73" s="106" t="s">
        <v>119</v>
      </c>
      <c r="F73" s="107">
        <f t="shared" si="14"/>
        <v>4</v>
      </c>
      <c r="G73" s="106" t="s">
        <v>126</v>
      </c>
      <c r="H73" s="107">
        <f t="shared" si="15"/>
        <v>9</v>
      </c>
      <c r="I73" s="106" t="s">
        <v>19</v>
      </c>
      <c r="J73" s="107">
        <f t="shared" si="16"/>
        <v>7</v>
      </c>
      <c r="K73" s="106" t="s">
        <v>20</v>
      </c>
      <c r="L73" s="107">
        <f t="shared" si="10"/>
        <v>6</v>
      </c>
      <c r="M73" s="106" t="s">
        <v>20</v>
      </c>
      <c r="N73" s="107">
        <f t="shared" si="11"/>
        <v>6</v>
      </c>
      <c r="O73" s="106" t="s">
        <v>13</v>
      </c>
      <c r="P73" s="107">
        <f t="shared" si="12"/>
        <v>5</v>
      </c>
      <c r="Q73" s="104">
        <f t="shared" si="17"/>
        <v>242</v>
      </c>
      <c r="R73" s="108">
        <f t="shared" si="18"/>
        <v>6.05</v>
      </c>
      <c r="S73" s="104">
        <v>194</v>
      </c>
      <c r="T73" s="104">
        <v>210</v>
      </c>
      <c r="U73" s="109">
        <v>142</v>
      </c>
      <c r="V73" s="109">
        <v>162</v>
      </c>
      <c r="W73" s="109">
        <v>224</v>
      </c>
      <c r="X73" s="109">
        <v>230</v>
      </c>
      <c r="Y73" s="110">
        <f t="shared" si="19"/>
        <v>5.0142857142857142</v>
      </c>
    </row>
    <row r="74" spans="1:25" s="82" customFormat="1" ht="24.95" customHeight="1">
      <c r="A74" s="104">
        <f t="shared" si="20"/>
        <v>68</v>
      </c>
      <c r="B74" s="105" t="s">
        <v>216</v>
      </c>
      <c r="C74" s="106" t="s">
        <v>19</v>
      </c>
      <c r="D74" s="107">
        <f t="shared" si="13"/>
        <v>7</v>
      </c>
      <c r="E74" s="106" t="s">
        <v>19</v>
      </c>
      <c r="F74" s="107">
        <f t="shared" si="14"/>
        <v>7</v>
      </c>
      <c r="G74" s="106" t="s">
        <v>126</v>
      </c>
      <c r="H74" s="107">
        <f t="shared" si="15"/>
        <v>9</v>
      </c>
      <c r="I74" s="106" t="s">
        <v>126</v>
      </c>
      <c r="J74" s="107">
        <f t="shared" si="16"/>
        <v>9</v>
      </c>
      <c r="K74" s="106" t="s">
        <v>123</v>
      </c>
      <c r="L74" s="107">
        <f t="shared" si="10"/>
        <v>8</v>
      </c>
      <c r="M74" s="106" t="s">
        <v>123</v>
      </c>
      <c r="N74" s="107">
        <f t="shared" si="11"/>
        <v>8</v>
      </c>
      <c r="O74" s="106" t="s">
        <v>123</v>
      </c>
      <c r="P74" s="107">
        <f t="shared" si="12"/>
        <v>8</v>
      </c>
      <c r="Q74" s="104">
        <f t="shared" si="17"/>
        <v>318</v>
      </c>
      <c r="R74" s="108">
        <f t="shared" si="18"/>
        <v>7.95</v>
      </c>
      <c r="S74" s="104">
        <v>224</v>
      </c>
      <c r="T74" s="104">
        <v>284</v>
      </c>
      <c r="U74" s="109">
        <v>240</v>
      </c>
      <c r="V74" s="109">
        <v>252</v>
      </c>
      <c r="W74" s="109">
        <v>314</v>
      </c>
      <c r="X74" s="109">
        <v>326</v>
      </c>
      <c r="Y74" s="110">
        <f t="shared" si="19"/>
        <v>6.9928571428571429</v>
      </c>
    </row>
    <row r="75" spans="1:25" s="82" customFormat="1" ht="24.95" customHeight="1">
      <c r="A75" s="104">
        <f t="shared" si="20"/>
        <v>69</v>
      </c>
      <c r="B75" s="105" t="s">
        <v>217</v>
      </c>
      <c r="C75" s="106" t="s">
        <v>13</v>
      </c>
      <c r="D75" s="107">
        <f t="shared" si="13"/>
        <v>5</v>
      </c>
      <c r="E75" s="106" t="s">
        <v>13</v>
      </c>
      <c r="F75" s="107">
        <f t="shared" si="14"/>
        <v>5</v>
      </c>
      <c r="G75" s="106" t="s">
        <v>126</v>
      </c>
      <c r="H75" s="107">
        <f t="shared" si="15"/>
        <v>9</v>
      </c>
      <c r="I75" s="106" t="s">
        <v>19</v>
      </c>
      <c r="J75" s="107">
        <f t="shared" si="16"/>
        <v>7</v>
      </c>
      <c r="K75" s="106" t="s">
        <v>19</v>
      </c>
      <c r="L75" s="107">
        <f t="shared" si="10"/>
        <v>7</v>
      </c>
      <c r="M75" s="106" t="s">
        <v>19</v>
      </c>
      <c r="N75" s="107">
        <f t="shared" si="11"/>
        <v>7</v>
      </c>
      <c r="O75" s="106" t="s">
        <v>123</v>
      </c>
      <c r="P75" s="107">
        <f t="shared" si="12"/>
        <v>8</v>
      </c>
      <c r="Q75" s="104">
        <f t="shared" si="17"/>
        <v>278</v>
      </c>
      <c r="R75" s="108">
        <f t="shared" si="18"/>
        <v>6.95</v>
      </c>
      <c r="S75" s="104">
        <v>208</v>
      </c>
      <c r="T75" s="104">
        <v>212</v>
      </c>
      <c r="U75" s="109">
        <v>170</v>
      </c>
      <c r="V75" s="109">
        <v>228</v>
      </c>
      <c r="W75" s="109">
        <v>260</v>
      </c>
      <c r="X75" s="109">
        <v>312</v>
      </c>
      <c r="Y75" s="110">
        <f t="shared" si="19"/>
        <v>5.9571428571428573</v>
      </c>
    </row>
    <row r="76" spans="1:25" s="82" customFormat="1" ht="24.95" customHeight="1">
      <c r="A76" s="104">
        <f t="shared" si="20"/>
        <v>70</v>
      </c>
      <c r="B76" s="105" t="s">
        <v>218</v>
      </c>
      <c r="C76" s="106" t="s">
        <v>126</v>
      </c>
      <c r="D76" s="107">
        <f t="shared" si="13"/>
        <v>9</v>
      </c>
      <c r="E76" s="106" t="s">
        <v>126</v>
      </c>
      <c r="F76" s="107">
        <f t="shared" si="14"/>
        <v>9</v>
      </c>
      <c r="G76" s="106" t="s">
        <v>126</v>
      </c>
      <c r="H76" s="107">
        <f t="shared" si="15"/>
        <v>9</v>
      </c>
      <c r="I76" s="106" t="s">
        <v>126</v>
      </c>
      <c r="J76" s="107">
        <f t="shared" si="16"/>
        <v>9</v>
      </c>
      <c r="K76" s="106" t="s">
        <v>126</v>
      </c>
      <c r="L76" s="107">
        <f t="shared" si="10"/>
        <v>9</v>
      </c>
      <c r="M76" s="106" t="s">
        <v>126</v>
      </c>
      <c r="N76" s="107">
        <f t="shared" si="11"/>
        <v>9</v>
      </c>
      <c r="O76" s="106" t="s">
        <v>770</v>
      </c>
      <c r="P76" s="107">
        <f t="shared" si="12"/>
        <v>10</v>
      </c>
      <c r="Q76" s="104">
        <f t="shared" si="17"/>
        <v>366</v>
      </c>
      <c r="R76" s="108">
        <f t="shared" si="18"/>
        <v>9.15</v>
      </c>
      <c r="S76" s="104">
        <v>268</v>
      </c>
      <c r="T76" s="104">
        <v>314</v>
      </c>
      <c r="U76" s="109">
        <v>254</v>
      </c>
      <c r="V76" s="109">
        <v>332</v>
      </c>
      <c r="W76" s="109">
        <v>368</v>
      </c>
      <c r="X76" s="109">
        <v>364</v>
      </c>
      <c r="Y76" s="110">
        <f t="shared" si="19"/>
        <v>8.0928571428571434</v>
      </c>
    </row>
    <row r="77" spans="1:25" s="82" customFormat="1" ht="24.95" customHeight="1">
      <c r="A77" s="104">
        <f t="shared" si="20"/>
        <v>71</v>
      </c>
      <c r="B77" s="105" t="s">
        <v>219</v>
      </c>
      <c r="C77" s="106" t="s">
        <v>20</v>
      </c>
      <c r="D77" s="107">
        <f t="shared" si="13"/>
        <v>6</v>
      </c>
      <c r="E77" s="106" t="s">
        <v>19</v>
      </c>
      <c r="F77" s="107">
        <f t="shared" si="14"/>
        <v>7</v>
      </c>
      <c r="G77" s="106" t="s">
        <v>126</v>
      </c>
      <c r="H77" s="107">
        <f t="shared" si="15"/>
        <v>9</v>
      </c>
      <c r="I77" s="106" t="s">
        <v>123</v>
      </c>
      <c r="J77" s="107">
        <f t="shared" si="16"/>
        <v>8</v>
      </c>
      <c r="K77" s="106" t="s">
        <v>123</v>
      </c>
      <c r="L77" s="107">
        <f t="shared" si="10"/>
        <v>8</v>
      </c>
      <c r="M77" s="106" t="s">
        <v>19</v>
      </c>
      <c r="N77" s="107">
        <f t="shared" si="11"/>
        <v>7</v>
      </c>
      <c r="O77" s="106" t="s">
        <v>123</v>
      </c>
      <c r="P77" s="107">
        <f t="shared" si="12"/>
        <v>8</v>
      </c>
      <c r="Q77" s="104">
        <f t="shared" si="17"/>
        <v>304</v>
      </c>
      <c r="R77" s="108">
        <f t="shared" si="18"/>
        <v>7.6</v>
      </c>
      <c r="S77" s="104">
        <v>223</v>
      </c>
      <c r="T77" s="104">
        <v>248</v>
      </c>
      <c r="U77" s="109">
        <v>198</v>
      </c>
      <c r="V77" s="109">
        <v>272</v>
      </c>
      <c r="W77" s="109">
        <v>314</v>
      </c>
      <c r="X77" s="109">
        <v>304</v>
      </c>
      <c r="Y77" s="110">
        <f t="shared" si="19"/>
        <v>6.6535714285714285</v>
      </c>
    </row>
    <row r="78" spans="1:25" s="82" customFormat="1" ht="24.95" customHeight="1">
      <c r="A78" s="104">
        <f t="shared" si="20"/>
        <v>72</v>
      </c>
      <c r="B78" s="105" t="s">
        <v>220</v>
      </c>
      <c r="C78" s="106" t="s">
        <v>19</v>
      </c>
      <c r="D78" s="107">
        <f t="shared" si="13"/>
        <v>7</v>
      </c>
      <c r="E78" s="106" t="s">
        <v>123</v>
      </c>
      <c r="F78" s="107">
        <f t="shared" si="14"/>
        <v>8</v>
      </c>
      <c r="G78" s="106" t="s">
        <v>126</v>
      </c>
      <c r="H78" s="107">
        <f t="shared" si="15"/>
        <v>9</v>
      </c>
      <c r="I78" s="106" t="s">
        <v>123</v>
      </c>
      <c r="J78" s="107">
        <f t="shared" si="16"/>
        <v>8</v>
      </c>
      <c r="K78" s="106" t="s">
        <v>123</v>
      </c>
      <c r="L78" s="107">
        <f t="shared" si="10"/>
        <v>8</v>
      </c>
      <c r="M78" s="106" t="s">
        <v>123</v>
      </c>
      <c r="N78" s="107">
        <f t="shared" si="11"/>
        <v>8</v>
      </c>
      <c r="O78" s="106" t="s">
        <v>123</v>
      </c>
      <c r="P78" s="107">
        <f t="shared" si="12"/>
        <v>8</v>
      </c>
      <c r="Q78" s="104">
        <f t="shared" si="17"/>
        <v>322</v>
      </c>
      <c r="R78" s="108">
        <f t="shared" si="18"/>
        <v>8.0500000000000007</v>
      </c>
      <c r="S78" s="104">
        <v>246</v>
      </c>
      <c r="T78" s="104">
        <v>262</v>
      </c>
      <c r="U78" s="109">
        <v>236</v>
      </c>
      <c r="V78" s="109">
        <v>292</v>
      </c>
      <c r="W78" s="109">
        <v>332</v>
      </c>
      <c r="X78" s="109">
        <v>318</v>
      </c>
      <c r="Y78" s="110">
        <f t="shared" si="19"/>
        <v>7.1714285714285717</v>
      </c>
    </row>
    <row r="79" spans="1:25" s="82" customFormat="1" ht="24.95" customHeight="1">
      <c r="A79" s="104">
        <f t="shared" si="20"/>
        <v>73</v>
      </c>
      <c r="B79" s="105" t="s">
        <v>221</v>
      </c>
      <c r="C79" s="106" t="s">
        <v>19</v>
      </c>
      <c r="D79" s="107">
        <f t="shared" si="13"/>
        <v>7</v>
      </c>
      <c r="E79" s="106" t="s">
        <v>123</v>
      </c>
      <c r="F79" s="107">
        <f t="shared" si="14"/>
        <v>8</v>
      </c>
      <c r="G79" s="106" t="s">
        <v>126</v>
      </c>
      <c r="H79" s="107">
        <f t="shared" si="15"/>
        <v>9</v>
      </c>
      <c r="I79" s="106" t="s">
        <v>126</v>
      </c>
      <c r="J79" s="107">
        <f t="shared" si="16"/>
        <v>9</v>
      </c>
      <c r="K79" s="106" t="s">
        <v>126</v>
      </c>
      <c r="L79" s="107">
        <f t="shared" si="10"/>
        <v>9</v>
      </c>
      <c r="M79" s="106" t="s">
        <v>123</v>
      </c>
      <c r="N79" s="107">
        <f t="shared" si="11"/>
        <v>8</v>
      </c>
      <c r="O79" s="106" t="s">
        <v>123</v>
      </c>
      <c r="P79" s="107">
        <f t="shared" si="12"/>
        <v>8</v>
      </c>
      <c r="Q79" s="104">
        <f t="shared" si="17"/>
        <v>330</v>
      </c>
      <c r="R79" s="108">
        <f t="shared" si="18"/>
        <v>8.25</v>
      </c>
      <c r="S79" s="104">
        <v>261</v>
      </c>
      <c r="T79" s="104">
        <v>300</v>
      </c>
      <c r="U79" s="109">
        <v>284</v>
      </c>
      <c r="V79" s="109">
        <v>332</v>
      </c>
      <c r="W79" s="109">
        <v>356</v>
      </c>
      <c r="X79" s="109">
        <v>328</v>
      </c>
      <c r="Y79" s="110">
        <f t="shared" si="19"/>
        <v>7.8250000000000002</v>
      </c>
    </row>
    <row r="80" spans="1:25" s="82" customFormat="1" ht="24.95" customHeight="1">
      <c r="A80" s="104">
        <f t="shared" si="20"/>
        <v>74</v>
      </c>
      <c r="B80" s="105" t="s">
        <v>222</v>
      </c>
      <c r="C80" s="106" t="s">
        <v>123</v>
      </c>
      <c r="D80" s="107">
        <f t="shared" si="13"/>
        <v>8</v>
      </c>
      <c r="E80" s="106" t="s">
        <v>19</v>
      </c>
      <c r="F80" s="107">
        <f t="shared" si="14"/>
        <v>7</v>
      </c>
      <c r="G80" s="106" t="s">
        <v>123</v>
      </c>
      <c r="H80" s="107">
        <f t="shared" si="15"/>
        <v>8</v>
      </c>
      <c r="I80" s="106" t="s">
        <v>126</v>
      </c>
      <c r="J80" s="107">
        <f t="shared" si="16"/>
        <v>9</v>
      </c>
      <c r="K80" s="106" t="s">
        <v>123</v>
      </c>
      <c r="L80" s="107">
        <f t="shared" si="10"/>
        <v>8</v>
      </c>
      <c r="M80" s="106" t="s">
        <v>123</v>
      </c>
      <c r="N80" s="107">
        <f t="shared" si="11"/>
        <v>8</v>
      </c>
      <c r="O80" s="106" t="s">
        <v>126</v>
      </c>
      <c r="P80" s="107">
        <f t="shared" si="12"/>
        <v>9</v>
      </c>
      <c r="Q80" s="104">
        <f t="shared" si="17"/>
        <v>322</v>
      </c>
      <c r="R80" s="108">
        <f t="shared" si="18"/>
        <v>8.0500000000000007</v>
      </c>
      <c r="S80" s="104">
        <v>289</v>
      </c>
      <c r="T80" s="104">
        <v>346</v>
      </c>
      <c r="U80" s="109">
        <v>298</v>
      </c>
      <c r="V80" s="109">
        <v>370</v>
      </c>
      <c r="W80" s="109">
        <v>366</v>
      </c>
      <c r="X80" s="109">
        <v>342</v>
      </c>
      <c r="Y80" s="110">
        <f t="shared" si="19"/>
        <v>8.3321428571428573</v>
      </c>
    </row>
    <row r="81" spans="1:25" s="82" customFormat="1" ht="24.95" customHeight="1">
      <c r="A81" s="104">
        <f t="shared" si="20"/>
        <v>75</v>
      </c>
      <c r="B81" s="105" t="s">
        <v>223</v>
      </c>
      <c r="C81" s="106" t="s">
        <v>19</v>
      </c>
      <c r="D81" s="107">
        <f t="shared" si="13"/>
        <v>7</v>
      </c>
      <c r="E81" s="106" t="s">
        <v>123</v>
      </c>
      <c r="F81" s="107">
        <f t="shared" si="14"/>
        <v>8</v>
      </c>
      <c r="G81" s="106" t="s">
        <v>126</v>
      </c>
      <c r="H81" s="107">
        <f t="shared" si="15"/>
        <v>9</v>
      </c>
      <c r="I81" s="106" t="s">
        <v>126</v>
      </c>
      <c r="J81" s="107">
        <f t="shared" si="16"/>
        <v>9</v>
      </c>
      <c r="K81" s="106" t="s">
        <v>126</v>
      </c>
      <c r="L81" s="107">
        <f t="shared" si="10"/>
        <v>9</v>
      </c>
      <c r="M81" s="106" t="s">
        <v>123</v>
      </c>
      <c r="N81" s="107">
        <f t="shared" si="11"/>
        <v>8</v>
      </c>
      <c r="O81" s="106" t="s">
        <v>123</v>
      </c>
      <c r="P81" s="107">
        <f t="shared" si="12"/>
        <v>8</v>
      </c>
      <c r="Q81" s="104">
        <f t="shared" si="17"/>
        <v>330</v>
      </c>
      <c r="R81" s="108">
        <f t="shared" si="18"/>
        <v>8.25</v>
      </c>
      <c r="S81" s="104">
        <v>264</v>
      </c>
      <c r="T81" s="104">
        <v>320</v>
      </c>
      <c r="U81" s="109">
        <v>314</v>
      </c>
      <c r="V81" s="109">
        <v>352</v>
      </c>
      <c r="W81" s="109">
        <v>348</v>
      </c>
      <c r="X81" s="109">
        <v>354</v>
      </c>
      <c r="Y81" s="110">
        <f t="shared" si="19"/>
        <v>8.15</v>
      </c>
    </row>
    <row r="82" spans="1:25" s="82" customFormat="1" ht="24.95" customHeight="1">
      <c r="A82" s="104">
        <f t="shared" si="20"/>
        <v>76</v>
      </c>
      <c r="B82" s="105" t="s">
        <v>224</v>
      </c>
      <c r="C82" s="106" t="s">
        <v>126</v>
      </c>
      <c r="D82" s="107">
        <f t="shared" si="13"/>
        <v>9</v>
      </c>
      <c r="E82" s="106" t="s">
        <v>126</v>
      </c>
      <c r="F82" s="107">
        <f t="shared" si="14"/>
        <v>9</v>
      </c>
      <c r="G82" s="106" t="s">
        <v>123</v>
      </c>
      <c r="H82" s="107">
        <f t="shared" si="15"/>
        <v>8</v>
      </c>
      <c r="I82" s="106" t="s">
        <v>126</v>
      </c>
      <c r="J82" s="107">
        <f t="shared" si="16"/>
        <v>9</v>
      </c>
      <c r="K82" s="106" t="s">
        <v>126</v>
      </c>
      <c r="L82" s="107">
        <f t="shared" si="10"/>
        <v>9</v>
      </c>
      <c r="M82" s="106" t="s">
        <v>123</v>
      </c>
      <c r="N82" s="107">
        <f t="shared" si="11"/>
        <v>8</v>
      </c>
      <c r="O82" s="106" t="s">
        <v>123</v>
      </c>
      <c r="P82" s="107">
        <f t="shared" si="12"/>
        <v>8</v>
      </c>
      <c r="Q82" s="104">
        <f t="shared" si="17"/>
        <v>340</v>
      </c>
      <c r="R82" s="108">
        <f t="shared" si="18"/>
        <v>8.5</v>
      </c>
      <c r="S82" s="104">
        <v>235</v>
      </c>
      <c r="T82" s="104">
        <v>244</v>
      </c>
      <c r="U82" s="109">
        <v>192</v>
      </c>
      <c r="V82" s="109">
        <v>276</v>
      </c>
      <c r="W82" s="109">
        <v>310</v>
      </c>
      <c r="X82" s="109">
        <v>344</v>
      </c>
      <c r="Y82" s="110">
        <f t="shared" si="19"/>
        <v>6.9321428571428569</v>
      </c>
    </row>
    <row r="83" spans="1:25" s="82" customFormat="1" ht="24.95" customHeight="1">
      <c r="A83" s="104">
        <f t="shared" si="20"/>
        <v>77</v>
      </c>
      <c r="B83" s="105" t="s">
        <v>225</v>
      </c>
      <c r="C83" s="106" t="s">
        <v>19</v>
      </c>
      <c r="D83" s="107">
        <f t="shared" si="13"/>
        <v>7</v>
      </c>
      <c r="E83" s="106" t="s">
        <v>126</v>
      </c>
      <c r="F83" s="107">
        <f t="shared" si="14"/>
        <v>9</v>
      </c>
      <c r="G83" s="106" t="s">
        <v>126</v>
      </c>
      <c r="H83" s="107">
        <f t="shared" si="15"/>
        <v>9</v>
      </c>
      <c r="I83" s="106" t="s">
        <v>126</v>
      </c>
      <c r="J83" s="107">
        <f t="shared" si="16"/>
        <v>9</v>
      </c>
      <c r="K83" s="106" t="s">
        <v>126</v>
      </c>
      <c r="L83" s="107">
        <f t="shared" si="10"/>
        <v>9</v>
      </c>
      <c r="M83" s="106" t="s">
        <v>126</v>
      </c>
      <c r="N83" s="107">
        <f t="shared" si="11"/>
        <v>9</v>
      </c>
      <c r="O83" s="106" t="s">
        <v>126</v>
      </c>
      <c r="P83" s="107">
        <f t="shared" si="12"/>
        <v>9</v>
      </c>
      <c r="Q83" s="104">
        <f t="shared" si="17"/>
        <v>348</v>
      </c>
      <c r="R83" s="108">
        <f t="shared" si="18"/>
        <v>8.6999999999999993</v>
      </c>
      <c r="S83" s="104">
        <v>282</v>
      </c>
      <c r="T83" s="104">
        <v>318</v>
      </c>
      <c r="U83" s="109">
        <v>278</v>
      </c>
      <c r="V83" s="109">
        <v>332</v>
      </c>
      <c r="W83" s="109">
        <v>348</v>
      </c>
      <c r="X83" s="109">
        <v>336</v>
      </c>
      <c r="Y83" s="110">
        <f t="shared" si="19"/>
        <v>8.007142857142858</v>
      </c>
    </row>
    <row r="84" spans="1:25" s="82" customFormat="1" ht="24.95" customHeight="1">
      <c r="A84" s="104">
        <f t="shared" si="20"/>
        <v>78</v>
      </c>
      <c r="B84" s="105" t="s">
        <v>226</v>
      </c>
      <c r="C84" s="106" t="s">
        <v>19</v>
      </c>
      <c r="D84" s="107">
        <f t="shared" si="13"/>
        <v>7</v>
      </c>
      <c r="E84" s="106" t="s">
        <v>19</v>
      </c>
      <c r="F84" s="107">
        <f t="shared" si="14"/>
        <v>7</v>
      </c>
      <c r="G84" s="106" t="s">
        <v>126</v>
      </c>
      <c r="H84" s="107">
        <f t="shared" si="15"/>
        <v>9</v>
      </c>
      <c r="I84" s="106" t="s">
        <v>126</v>
      </c>
      <c r="J84" s="107">
        <f t="shared" si="16"/>
        <v>9</v>
      </c>
      <c r="K84" s="106" t="s">
        <v>126</v>
      </c>
      <c r="L84" s="107">
        <f t="shared" si="10"/>
        <v>9</v>
      </c>
      <c r="M84" s="106" t="s">
        <v>20</v>
      </c>
      <c r="N84" s="107">
        <f t="shared" si="11"/>
        <v>6</v>
      </c>
      <c r="O84" s="106" t="s">
        <v>123</v>
      </c>
      <c r="P84" s="107">
        <f t="shared" si="12"/>
        <v>8</v>
      </c>
      <c r="Q84" s="104">
        <f t="shared" si="17"/>
        <v>312</v>
      </c>
      <c r="R84" s="108">
        <f t="shared" si="18"/>
        <v>7.8</v>
      </c>
      <c r="S84" s="104">
        <v>244</v>
      </c>
      <c r="T84" s="104">
        <v>324</v>
      </c>
      <c r="U84" s="109">
        <v>268</v>
      </c>
      <c r="V84" s="109">
        <v>306</v>
      </c>
      <c r="W84" s="109">
        <v>360</v>
      </c>
      <c r="X84" s="109">
        <v>316</v>
      </c>
      <c r="Y84" s="110">
        <f t="shared" si="19"/>
        <v>7.6071428571428568</v>
      </c>
    </row>
    <row r="85" spans="1:25" s="82" customFormat="1" ht="24.95" customHeight="1">
      <c r="A85" s="104">
        <f t="shared" si="20"/>
        <v>79</v>
      </c>
      <c r="B85" s="105" t="s">
        <v>227</v>
      </c>
      <c r="C85" s="106" t="s">
        <v>123</v>
      </c>
      <c r="D85" s="107">
        <f t="shared" si="13"/>
        <v>8</v>
      </c>
      <c r="E85" s="106" t="s">
        <v>123</v>
      </c>
      <c r="F85" s="107">
        <f t="shared" si="14"/>
        <v>8</v>
      </c>
      <c r="G85" s="106" t="s">
        <v>126</v>
      </c>
      <c r="H85" s="107">
        <f t="shared" si="15"/>
        <v>9</v>
      </c>
      <c r="I85" s="106" t="s">
        <v>126</v>
      </c>
      <c r="J85" s="107">
        <f t="shared" si="16"/>
        <v>9</v>
      </c>
      <c r="K85" s="106" t="s">
        <v>126</v>
      </c>
      <c r="L85" s="107">
        <f t="shared" si="10"/>
        <v>9</v>
      </c>
      <c r="M85" s="106" t="s">
        <v>19</v>
      </c>
      <c r="N85" s="107">
        <f t="shared" si="11"/>
        <v>7</v>
      </c>
      <c r="O85" s="106" t="s">
        <v>123</v>
      </c>
      <c r="P85" s="107">
        <f t="shared" si="12"/>
        <v>8</v>
      </c>
      <c r="Q85" s="104">
        <f t="shared" si="17"/>
        <v>330</v>
      </c>
      <c r="R85" s="108">
        <f t="shared" si="18"/>
        <v>8.25</v>
      </c>
      <c r="S85" s="104">
        <v>283</v>
      </c>
      <c r="T85" s="104">
        <v>276</v>
      </c>
      <c r="U85" s="109">
        <v>292</v>
      </c>
      <c r="V85" s="109">
        <v>328</v>
      </c>
      <c r="W85" s="109">
        <v>350</v>
      </c>
      <c r="X85" s="109">
        <v>362</v>
      </c>
      <c r="Y85" s="110">
        <f t="shared" si="19"/>
        <v>7.9321428571428569</v>
      </c>
    </row>
    <row r="86" spans="1:25" s="82" customFormat="1" ht="24.95" customHeight="1">
      <c r="A86" s="104">
        <f t="shared" si="20"/>
        <v>80</v>
      </c>
      <c r="B86" s="105" t="s">
        <v>228</v>
      </c>
      <c r="C86" s="106" t="s">
        <v>19</v>
      </c>
      <c r="D86" s="107">
        <f t="shared" si="13"/>
        <v>7</v>
      </c>
      <c r="E86" s="106" t="s">
        <v>126</v>
      </c>
      <c r="F86" s="107">
        <f t="shared" si="14"/>
        <v>9</v>
      </c>
      <c r="G86" s="106" t="s">
        <v>126</v>
      </c>
      <c r="H86" s="107">
        <f t="shared" si="15"/>
        <v>9</v>
      </c>
      <c r="I86" s="106" t="s">
        <v>126</v>
      </c>
      <c r="J86" s="107">
        <f t="shared" si="16"/>
        <v>9</v>
      </c>
      <c r="K86" s="106" t="s">
        <v>123</v>
      </c>
      <c r="L86" s="107">
        <f t="shared" si="10"/>
        <v>8</v>
      </c>
      <c r="M86" s="106" t="s">
        <v>123</v>
      </c>
      <c r="N86" s="107">
        <f t="shared" si="11"/>
        <v>8</v>
      </c>
      <c r="O86" s="106" t="s">
        <v>123</v>
      </c>
      <c r="P86" s="107">
        <f t="shared" si="12"/>
        <v>8</v>
      </c>
      <c r="Q86" s="104">
        <f t="shared" si="17"/>
        <v>330</v>
      </c>
      <c r="R86" s="108">
        <f t="shared" si="18"/>
        <v>8.25</v>
      </c>
      <c r="S86" s="104">
        <v>261</v>
      </c>
      <c r="T86" s="104">
        <v>294</v>
      </c>
      <c r="U86" s="109">
        <v>252</v>
      </c>
      <c r="V86" s="109">
        <v>288</v>
      </c>
      <c r="W86" s="109">
        <v>330</v>
      </c>
      <c r="X86" s="109">
        <v>306</v>
      </c>
      <c r="Y86" s="110">
        <f t="shared" si="19"/>
        <v>7.3607142857142858</v>
      </c>
    </row>
    <row r="87" spans="1:25" s="82" customFormat="1" ht="24.95" customHeight="1">
      <c r="A87" s="104">
        <f t="shared" si="20"/>
        <v>81</v>
      </c>
      <c r="B87" s="105" t="s">
        <v>229</v>
      </c>
      <c r="C87" s="106" t="s">
        <v>13</v>
      </c>
      <c r="D87" s="107">
        <f t="shared" si="13"/>
        <v>5</v>
      </c>
      <c r="E87" s="106" t="s">
        <v>123</v>
      </c>
      <c r="F87" s="107">
        <f t="shared" si="14"/>
        <v>8</v>
      </c>
      <c r="G87" s="106" t="s">
        <v>123</v>
      </c>
      <c r="H87" s="107">
        <f t="shared" si="15"/>
        <v>8</v>
      </c>
      <c r="I87" s="106" t="s">
        <v>126</v>
      </c>
      <c r="J87" s="107">
        <f t="shared" si="16"/>
        <v>9</v>
      </c>
      <c r="K87" s="106" t="s">
        <v>123</v>
      </c>
      <c r="L87" s="107">
        <f t="shared" si="10"/>
        <v>8</v>
      </c>
      <c r="M87" s="106" t="s">
        <v>19</v>
      </c>
      <c r="N87" s="107">
        <f t="shared" si="11"/>
        <v>7</v>
      </c>
      <c r="O87" s="106" t="s">
        <v>123</v>
      </c>
      <c r="P87" s="107">
        <f t="shared" si="12"/>
        <v>8</v>
      </c>
      <c r="Q87" s="104">
        <f t="shared" si="17"/>
        <v>298</v>
      </c>
      <c r="R87" s="108">
        <f t="shared" si="18"/>
        <v>7.45</v>
      </c>
      <c r="S87" s="104">
        <v>250</v>
      </c>
      <c r="T87" s="104">
        <v>310</v>
      </c>
      <c r="U87" s="109">
        <v>278</v>
      </c>
      <c r="V87" s="109">
        <v>334</v>
      </c>
      <c r="W87" s="109">
        <v>356</v>
      </c>
      <c r="X87" s="109">
        <v>320</v>
      </c>
      <c r="Y87" s="110">
        <f t="shared" si="19"/>
        <v>7.6642857142857146</v>
      </c>
    </row>
    <row r="88" spans="1:25" s="82" customFormat="1" ht="24.95" customHeight="1">
      <c r="A88" s="104">
        <f t="shared" si="20"/>
        <v>82</v>
      </c>
      <c r="B88" s="105" t="s">
        <v>230</v>
      </c>
      <c r="C88" s="106" t="s">
        <v>20</v>
      </c>
      <c r="D88" s="107">
        <f t="shared" si="13"/>
        <v>6</v>
      </c>
      <c r="E88" s="106" t="s">
        <v>123</v>
      </c>
      <c r="F88" s="107">
        <f t="shared" si="14"/>
        <v>8</v>
      </c>
      <c r="G88" s="106" t="s">
        <v>123</v>
      </c>
      <c r="H88" s="107">
        <f t="shared" si="15"/>
        <v>8</v>
      </c>
      <c r="I88" s="106" t="s">
        <v>126</v>
      </c>
      <c r="J88" s="107">
        <f t="shared" si="16"/>
        <v>9</v>
      </c>
      <c r="K88" s="106" t="s">
        <v>20</v>
      </c>
      <c r="L88" s="107">
        <f t="shared" si="10"/>
        <v>6</v>
      </c>
      <c r="M88" s="106" t="s">
        <v>20</v>
      </c>
      <c r="N88" s="107">
        <f t="shared" si="11"/>
        <v>6</v>
      </c>
      <c r="O88" s="106" t="s">
        <v>20</v>
      </c>
      <c r="P88" s="107">
        <f t="shared" si="12"/>
        <v>6</v>
      </c>
      <c r="Q88" s="104">
        <f t="shared" si="17"/>
        <v>274</v>
      </c>
      <c r="R88" s="108">
        <f t="shared" si="18"/>
        <v>6.85</v>
      </c>
      <c r="S88" s="104">
        <v>212</v>
      </c>
      <c r="T88" s="104">
        <v>266</v>
      </c>
      <c r="U88" s="109">
        <v>184</v>
      </c>
      <c r="V88" s="109">
        <v>242</v>
      </c>
      <c r="W88" s="109">
        <v>300</v>
      </c>
      <c r="X88" s="109">
        <v>252</v>
      </c>
      <c r="Y88" s="110">
        <f t="shared" si="19"/>
        <v>6.1785714285714288</v>
      </c>
    </row>
    <row r="89" spans="1:25" s="82" customFormat="1" ht="24.95" customHeight="1">
      <c r="A89" s="104">
        <f t="shared" si="20"/>
        <v>83</v>
      </c>
      <c r="B89" s="105" t="s">
        <v>231</v>
      </c>
      <c r="C89" s="106" t="s">
        <v>126</v>
      </c>
      <c r="D89" s="107">
        <f t="shared" si="13"/>
        <v>9</v>
      </c>
      <c r="E89" s="106" t="s">
        <v>770</v>
      </c>
      <c r="F89" s="107">
        <f t="shared" si="14"/>
        <v>10</v>
      </c>
      <c r="G89" s="106" t="s">
        <v>126</v>
      </c>
      <c r="H89" s="107">
        <f t="shared" si="15"/>
        <v>9</v>
      </c>
      <c r="I89" s="106" t="s">
        <v>126</v>
      </c>
      <c r="J89" s="107">
        <f t="shared" si="16"/>
        <v>9</v>
      </c>
      <c r="K89" s="106" t="s">
        <v>126</v>
      </c>
      <c r="L89" s="107">
        <f t="shared" si="10"/>
        <v>9</v>
      </c>
      <c r="M89" s="106" t="s">
        <v>126</v>
      </c>
      <c r="N89" s="107">
        <f t="shared" si="11"/>
        <v>9</v>
      </c>
      <c r="O89" s="106" t="s">
        <v>126</v>
      </c>
      <c r="P89" s="107">
        <f t="shared" si="12"/>
        <v>9</v>
      </c>
      <c r="Q89" s="104">
        <f t="shared" si="17"/>
        <v>366</v>
      </c>
      <c r="R89" s="108">
        <f t="shared" si="18"/>
        <v>9.15</v>
      </c>
      <c r="S89" s="104">
        <v>250</v>
      </c>
      <c r="T89" s="104">
        <v>306</v>
      </c>
      <c r="U89" s="109">
        <v>310</v>
      </c>
      <c r="V89" s="109">
        <v>350</v>
      </c>
      <c r="W89" s="109">
        <v>354</v>
      </c>
      <c r="X89" s="109">
        <v>366</v>
      </c>
      <c r="Y89" s="110">
        <f t="shared" si="19"/>
        <v>8.2214285714285715</v>
      </c>
    </row>
    <row r="90" spans="1:25" s="82" customFormat="1" ht="24.95" customHeight="1">
      <c r="A90" s="104">
        <f t="shared" si="20"/>
        <v>84</v>
      </c>
      <c r="B90" s="105" t="s">
        <v>232</v>
      </c>
      <c r="C90" s="106" t="s">
        <v>123</v>
      </c>
      <c r="D90" s="107">
        <f t="shared" si="13"/>
        <v>8</v>
      </c>
      <c r="E90" s="106" t="s">
        <v>123</v>
      </c>
      <c r="F90" s="107">
        <f t="shared" si="14"/>
        <v>8</v>
      </c>
      <c r="G90" s="106" t="s">
        <v>126</v>
      </c>
      <c r="H90" s="107">
        <f t="shared" si="15"/>
        <v>9</v>
      </c>
      <c r="I90" s="106" t="s">
        <v>126</v>
      </c>
      <c r="J90" s="107">
        <f t="shared" si="16"/>
        <v>9</v>
      </c>
      <c r="K90" s="106" t="s">
        <v>126</v>
      </c>
      <c r="L90" s="107">
        <f t="shared" si="10"/>
        <v>9</v>
      </c>
      <c r="M90" s="106" t="s">
        <v>19</v>
      </c>
      <c r="N90" s="107">
        <f t="shared" si="11"/>
        <v>7</v>
      </c>
      <c r="O90" s="106" t="s">
        <v>126</v>
      </c>
      <c r="P90" s="107">
        <f t="shared" si="12"/>
        <v>9</v>
      </c>
      <c r="Q90" s="104">
        <f t="shared" si="17"/>
        <v>336</v>
      </c>
      <c r="R90" s="108">
        <f t="shared" si="18"/>
        <v>8.4</v>
      </c>
      <c r="S90" s="104">
        <v>258</v>
      </c>
      <c r="T90" s="104">
        <v>304</v>
      </c>
      <c r="U90" s="109">
        <v>270</v>
      </c>
      <c r="V90" s="109">
        <v>312</v>
      </c>
      <c r="W90" s="109">
        <v>356</v>
      </c>
      <c r="X90" s="109">
        <v>308</v>
      </c>
      <c r="Y90" s="110">
        <f t="shared" si="19"/>
        <v>7.6571428571428575</v>
      </c>
    </row>
    <row r="91" spans="1:25" s="112" customFormat="1" ht="24.95" customHeight="1">
      <c r="A91" s="104">
        <f t="shared" si="20"/>
        <v>85</v>
      </c>
      <c r="B91" s="105" t="s">
        <v>233</v>
      </c>
      <c r="C91" s="106" t="s">
        <v>19</v>
      </c>
      <c r="D91" s="107">
        <f t="shared" si="13"/>
        <v>7</v>
      </c>
      <c r="E91" s="106" t="s">
        <v>123</v>
      </c>
      <c r="F91" s="107">
        <f t="shared" si="14"/>
        <v>8</v>
      </c>
      <c r="G91" s="106" t="s">
        <v>126</v>
      </c>
      <c r="H91" s="107">
        <f t="shared" si="15"/>
        <v>9</v>
      </c>
      <c r="I91" s="106" t="s">
        <v>126</v>
      </c>
      <c r="J91" s="107">
        <f t="shared" si="16"/>
        <v>9</v>
      </c>
      <c r="K91" s="106" t="s">
        <v>123</v>
      </c>
      <c r="L91" s="107">
        <f t="shared" si="10"/>
        <v>8</v>
      </c>
      <c r="M91" s="106" t="s">
        <v>19</v>
      </c>
      <c r="N91" s="107">
        <f t="shared" si="11"/>
        <v>7</v>
      </c>
      <c r="O91" s="106" t="s">
        <v>123</v>
      </c>
      <c r="P91" s="107">
        <f t="shared" si="12"/>
        <v>8</v>
      </c>
      <c r="Q91" s="104">
        <f t="shared" si="17"/>
        <v>318</v>
      </c>
      <c r="R91" s="108">
        <f t="shared" si="18"/>
        <v>7.95</v>
      </c>
      <c r="S91" s="104">
        <v>226</v>
      </c>
      <c r="T91" s="104">
        <v>280</v>
      </c>
      <c r="U91" s="109">
        <v>226</v>
      </c>
      <c r="V91" s="109">
        <v>264</v>
      </c>
      <c r="W91" s="109">
        <v>300</v>
      </c>
      <c r="X91" s="109">
        <v>318</v>
      </c>
      <c r="Y91" s="110">
        <f t="shared" si="19"/>
        <v>6.9</v>
      </c>
    </row>
    <row r="92" spans="1:25" s="82" customFormat="1" ht="24.95" customHeight="1">
      <c r="A92" s="104">
        <f t="shared" si="20"/>
        <v>86</v>
      </c>
      <c r="B92" s="105" t="s">
        <v>234</v>
      </c>
      <c r="C92" s="106" t="s">
        <v>19</v>
      </c>
      <c r="D92" s="107">
        <f t="shared" si="13"/>
        <v>7</v>
      </c>
      <c r="E92" s="106" t="s">
        <v>126</v>
      </c>
      <c r="F92" s="107">
        <f t="shared" si="14"/>
        <v>9</v>
      </c>
      <c r="G92" s="106" t="s">
        <v>126</v>
      </c>
      <c r="H92" s="107">
        <f t="shared" si="15"/>
        <v>9</v>
      </c>
      <c r="I92" s="106" t="s">
        <v>126</v>
      </c>
      <c r="J92" s="107">
        <f t="shared" si="16"/>
        <v>9</v>
      </c>
      <c r="K92" s="106" t="s">
        <v>126</v>
      </c>
      <c r="L92" s="107">
        <f t="shared" si="10"/>
        <v>9</v>
      </c>
      <c r="M92" s="106" t="s">
        <v>126</v>
      </c>
      <c r="N92" s="107">
        <f t="shared" si="11"/>
        <v>9</v>
      </c>
      <c r="O92" s="106" t="s">
        <v>126</v>
      </c>
      <c r="P92" s="107">
        <f t="shared" si="12"/>
        <v>9</v>
      </c>
      <c r="Q92" s="104">
        <f t="shared" si="17"/>
        <v>348</v>
      </c>
      <c r="R92" s="108">
        <f t="shared" si="18"/>
        <v>8.6999999999999993</v>
      </c>
      <c r="S92" s="104">
        <v>271</v>
      </c>
      <c r="T92" s="104">
        <v>324</v>
      </c>
      <c r="U92" s="109">
        <v>312</v>
      </c>
      <c r="V92" s="109">
        <v>336</v>
      </c>
      <c r="W92" s="109">
        <v>358</v>
      </c>
      <c r="X92" s="109">
        <v>346</v>
      </c>
      <c r="Y92" s="110">
        <f t="shared" si="19"/>
        <v>8.1964285714285712</v>
      </c>
    </row>
    <row r="93" spans="1:25" s="82" customFormat="1" ht="24.95" customHeight="1">
      <c r="A93" s="104">
        <f t="shared" si="20"/>
        <v>87</v>
      </c>
      <c r="B93" s="105" t="s">
        <v>235</v>
      </c>
      <c r="C93" s="106" t="s">
        <v>123</v>
      </c>
      <c r="D93" s="107">
        <f t="shared" si="13"/>
        <v>8</v>
      </c>
      <c r="E93" s="106" t="s">
        <v>126</v>
      </c>
      <c r="F93" s="107">
        <f t="shared" si="14"/>
        <v>9</v>
      </c>
      <c r="G93" s="106" t="s">
        <v>126</v>
      </c>
      <c r="H93" s="107">
        <f t="shared" si="15"/>
        <v>9</v>
      </c>
      <c r="I93" s="106" t="s">
        <v>126</v>
      </c>
      <c r="J93" s="107">
        <f t="shared" si="16"/>
        <v>9</v>
      </c>
      <c r="K93" s="106" t="s">
        <v>126</v>
      </c>
      <c r="L93" s="107">
        <f t="shared" si="10"/>
        <v>9</v>
      </c>
      <c r="M93" s="106" t="s">
        <v>126</v>
      </c>
      <c r="N93" s="107">
        <f t="shared" si="11"/>
        <v>9</v>
      </c>
      <c r="O93" s="106" t="s">
        <v>770</v>
      </c>
      <c r="P93" s="107">
        <f t="shared" si="12"/>
        <v>10</v>
      </c>
      <c r="Q93" s="104">
        <f t="shared" si="17"/>
        <v>360</v>
      </c>
      <c r="R93" s="108">
        <f t="shared" si="18"/>
        <v>9</v>
      </c>
      <c r="S93" s="104">
        <v>259</v>
      </c>
      <c r="T93" s="104">
        <v>322</v>
      </c>
      <c r="U93" s="109">
        <v>318</v>
      </c>
      <c r="V93" s="109">
        <v>322</v>
      </c>
      <c r="W93" s="109">
        <v>356</v>
      </c>
      <c r="X93" s="109">
        <v>376</v>
      </c>
      <c r="Y93" s="110">
        <f t="shared" si="19"/>
        <v>8.2607142857142861</v>
      </c>
    </row>
    <row r="94" spans="1:25" s="82" customFormat="1" ht="24.95" customHeight="1">
      <c r="A94" s="104">
        <f t="shared" si="20"/>
        <v>88</v>
      </c>
      <c r="B94" s="105" t="s">
        <v>236</v>
      </c>
      <c r="C94" s="106" t="s">
        <v>770</v>
      </c>
      <c r="D94" s="107">
        <f t="shared" si="13"/>
        <v>10</v>
      </c>
      <c r="E94" s="106" t="s">
        <v>126</v>
      </c>
      <c r="F94" s="107">
        <f t="shared" si="14"/>
        <v>9</v>
      </c>
      <c r="G94" s="106" t="s">
        <v>126</v>
      </c>
      <c r="H94" s="107">
        <f t="shared" si="15"/>
        <v>9</v>
      </c>
      <c r="I94" s="106" t="s">
        <v>770</v>
      </c>
      <c r="J94" s="107">
        <f t="shared" si="16"/>
        <v>10</v>
      </c>
      <c r="K94" s="106" t="s">
        <v>770</v>
      </c>
      <c r="L94" s="107">
        <f t="shared" si="10"/>
        <v>10</v>
      </c>
      <c r="M94" s="106" t="s">
        <v>770</v>
      </c>
      <c r="N94" s="107">
        <f t="shared" si="11"/>
        <v>10</v>
      </c>
      <c r="O94" s="106" t="s">
        <v>126</v>
      </c>
      <c r="P94" s="107">
        <f t="shared" si="12"/>
        <v>9</v>
      </c>
      <c r="Q94" s="104">
        <f t="shared" si="17"/>
        <v>380</v>
      </c>
      <c r="R94" s="108">
        <f t="shared" si="18"/>
        <v>9.5</v>
      </c>
      <c r="S94" s="104">
        <v>269</v>
      </c>
      <c r="T94" s="104">
        <v>324</v>
      </c>
      <c r="U94" s="109">
        <v>300</v>
      </c>
      <c r="V94" s="109">
        <v>356</v>
      </c>
      <c r="W94" s="109">
        <v>370</v>
      </c>
      <c r="X94" s="109">
        <v>364</v>
      </c>
      <c r="Y94" s="110">
        <f t="shared" si="19"/>
        <v>8.4392857142857149</v>
      </c>
    </row>
    <row r="95" spans="1:25" s="82" customFormat="1" ht="24.95" customHeight="1">
      <c r="A95" s="104">
        <f t="shared" si="20"/>
        <v>89</v>
      </c>
      <c r="B95" s="105" t="s">
        <v>237</v>
      </c>
      <c r="C95" s="106" t="s">
        <v>19</v>
      </c>
      <c r="D95" s="107">
        <f t="shared" si="13"/>
        <v>7</v>
      </c>
      <c r="E95" s="106" t="s">
        <v>123</v>
      </c>
      <c r="F95" s="107">
        <f t="shared" si="14"/>
        <v>8</v>
      </c>
      <c r="G95" s="106" t="s">
        <v>126</v>
      </c>
      <c r="H95" s="107">
        <f t="shared" si="15"/>
        <v>9</v>
      </c>
      <c r="I95" s="106" t="s">
        <v>126</v>
      </c>
      <c r="J95" s="107">
        <f t="shared" si="16"/>
        <v>9</v>
      </c>
      <c r="K95" s="106" t="s">
        <v>770</v>
      </c>
      <c r="L95" s="107">
        <f t="shared" si="10"/>
        <v>10</v>
      </c>
      <c r="M95" s="106" t="s">
        <v>123</v>
      </c>
      <c r="N95" s="107">
        <f t="shared" si="11"/>
        <v>8</v>
      </c>
      <c r="O95" s="106" t="s">
        <v>123</v>
      </c>
      <c r="P95" s="107">
        <f t="shared" si="12"/>
        <v>8</v>
      </c>
      <c r="Q95" s="104">
        <f t="shared" si="17"/>
        <v>336</v>
      </c>
      <c r="R95" s="108">
        <f t="shared" si="18"/>
        <v>8.4</v>
      </c>
      <c r="S95" s="104">
        <v>251</v>
      </c>
      <c r="T95" s="104">
        <v>304</v>
      </c>
      <c r="U95" s="109">
        <v>278</v>
      </c>
      <c r="V95" s="109">
        <v>318</v>
      </c>
      <c r="W95" s="109">
        <v>354</v>
      </c>
      <c r="X95" s="109">
        <v>352</v>
      </c>
      <c r="Y95" s="110">
        <f t="shared" si="19"/>
        <v>7.8321428571428573</v>
      </c>
    </row>
    <row r="96" spans="1:25" s="82" customFormat="1" ht="24.95" customHeight="1">
      <c r="A96" s="104">
        <f t="shared" si="20"/>
        <v>90</v>
      </c>
      <c r="B96" s="105" t="s">
        <v>238</v>
      </c>
      <c r="C96" s="106" t="s">
        <v>19</v>
      </c>
      <c r="D96" s="107">
        <f t="shared" si="13"/>
        <v>7</v>
      </c>
      <c r="E96" s="106" t="s">
        <v>123</v>
      </c>
      <c r="F96" s="107">
        <f t="shared" si="14"/>
        <v>8</v>
      </c>
      <c r="G96" s="106" t="s">
        <v>126</v>
      </c>
      <c r="H96" s="107">
        <f t="shared" si="15"/>
        <v>9</v>
      </c>
      <c r="I96" s="106" t="s">
        <v>126</v>
      </c>
      <c r="J96" s="107">
        <f t="shared" si="16"/>
        <v>9</v>
      </c>
      <c r="K96" s="106" t="s">
        <v>126</v>
      </c>
      <c r="L96" s="107">
        <f t="shared" si="10"/>
        <v>9</v>
      </c>
      <c r="M96" s="106" t="s">
        <v>123</v>
      </c>
      <c r="N96" s="107">
        <f t="shared" si="11"/>
        <v>8</v>
      </c>
      <c r="O96" s="106" t="s">
        <v>126</v>
      </c>
      <c r="P96" s="107">
        <f t="shared" si="12"/>
        <v>9</v>
      </c>
      <c r="Q96" s="104">
        <f t="shared" si="17"/>
        <v>336</v>
      </c>
      <c r="R96" s="108">
        <f t="shared" si="18"/>
        <v>8.4</v>
      </c>
      <c r="S96" s="104">
        <v>210</v>
      </c>
      <c r="T96" s="104">
        <v>246</v>
      </c>
      <c r="U96" s="109">
        <v>232</v>
      </c>
      <c r="V96" s="109">
        <v>284</v>
      </c>
      <c r="W96" s="109">
        <v>330</v>
      </c>
      <c r="X96" s="109">
        <v>306</v>
      </c>
      <c r="Y96" s="110">
        <f t="shared" si="19"/>
        <v>6.9428571428571431</v>
      </c>
    </row>
    <row r="97" spans="1:25" s="82" customFormat="1" ht="24.95" customHeight="1">
      <c r="A97" s="104">
        <f t="shared" si="20"/>
        <v>91</v>
      </c>
      <c r="B97" s="105" t="s">
        <v>239</v>
      </c>
      <c r="C97" s="106" t="s">
        <v>123</v>
      </c>
      <c r="D97" s="107">
        <f t="shared" si="13"/>
        <v>8</v>
      </c>
      <c r="E97" s="106" t="s">
        <v>13</v>
      </c>
      <c r="F97" s="107">
        <f t="shared" si="14"/>
        <v>5</v>
      </c>
      <c r="G97" s="106" t="s">
        <v>126</v>
      </c>
      <c r="H97" s="107">
        <f t="shared" si="15"/>
        <v>9</v>
      </c>
      <c r="I97" s="106" t="s">
        <v>126</v>
      </c>
      <c r="J97" s="107">
        <f t="shared" si="16"/>
        <v>9</v>
      </c>
      <c r="K97" s="106" t="s">
        <v>770</v>
      </c>
      <c r="L97" s="107">
        <f t="shared" si="10"/>
        <v>10</v>
      </c>
      <c r="M97" s="106" t="s">
        <v>123</v>
      </c>
      <c r="N97" s="107">
        <f t="shared" si="11"/>
        <v>8</v>
      </c>
      <c r="O97" s="106" t="s">
        <v>126</v>
      </c>
      <c r="P97" s="107">
        <f t="shared" si="12"/>
        <v>9</v>
      </c>
      <c r="Q97" s="104">
        <f t="shared" si="17"/>
        <v>330</v>
      </c>
      <c r="R97" s="108">
        <f t="shared" si="18"/>
        <v>8.25</v>
      </c>
      <c r="S97" s="104">
        <v>278</v>
      </c>
      <c r="T97" s="104">
        <v>376</v>
      </c>
      <c r="U97" s="109">
        <v>342</v>
      </c>
      <c r="V97" s="109">
        <v>350</v>
      </c>
      <c r="W97" s="109">
        <v>350</v>
      </c>
      <c r="X97" s="109">
        <v>350</v>
      </c>
      <c r="Y97" s="110">
        <f t="shared" si="19"/>
        <v>8.4857142857142858</v>
      </c>
    </row>
    <row r="98" spans="1:25" s="82" customFormat="1" ht="24.95" customHeight="1">
      <c r="A98" s="104">
        <f t="shared" si="20"/>
        <v>92</v>
      </c>
      <c r="B98" s="105" t="s">
        <v>240</v>
      </c>
      <c r="C98" s="106" t="s">
        <v>20</v>
      </c>
      <c r="D98" s="107">
        <f t="shared" si="13"/>
        <v>6</v>
      </c>
      <c r="E98" s="106" t="s">
        <v>19</v>
      </c>
      <c r="F98" s="107">
        <f t="shared" si="14"/>
        <v>7</v>
      </c>
      <c r="G98" s="106" t="s">
        <v>126</v>
      </c>
      <c r="H98" s="107">
        <f t="shared" si="15"/>
        <v>9</v>
      </c>
      <c r="I98" s="106" t="s">
        <v>126</v>
      </c>
      <c r="J98" s="107">
        <f t="shared" si="16"/>
        <v>9</v>
      </c>
      <c r="K98" s="106" t="s">
        <v>126</v>
      </c>
      <c r="L98" s="107">
        <f t="shared" si="10"/>
        <v>9</v>
      </c>
      <c r="M98" s="106" t="s">
        <v>20</v>
      </c>
      <c r="N98" s="107">
        <f t="shared" si="11"/>
        <v>6</v>
      </c>
      <c r="O98" s="106" t="s">
        <v>19</v>
      </c>
      <c r="P98" s="107">
        <f t="shared" si="12"/>
        <v>7</v>
      </c>
      <c r="Q98" s="104">
        <f t="shared" si="17"/>
        <v>300</v>
      </c>
      <c r="R98" s="108">
        <f t="shared" si="18"/>
        <v>7.5</v>
      </c>
      <c r="S98" s="104">
        <v>240</v>
      </c>
      <c r="T98" s="104">
        <v>316</v>
      </c>
      <c r="U98" s="109">
        <v>260</v>
      </c>
      <c r="V98" s="109">
        <v>310</v>
      </c>
      <c r="W98" s="109">
        <v>294</v>
      </c>
      <c r="X98" s="109">
        <v>306</v>
      </c>
      <c r="Y98" s="110">
        <f t="shared" si="19"/>
        <v>7.2357142857142858</v>
      </c>
    </row>
    <row r="99" spans="1:25" s="82" customFormat="1" ht="24.95" customHeight="1">
      <c r="A99" s="104">
        <f t="shared" si="20"/>
        <v>93</v>
      </c>
      <c r="B99" s="105" t="s">
        <v>241</v>
      </c>
      <c r="C99" s="106" t="s">
        <v>13</v>
      </c>
      <c r="D99" s="107">
        <f t="shared" si="13"/>
        <v>5</v>
      </c>
      <c r="E99" s="106" t="s">
        <v>13</v>
      </c>
      <c r="F99" s="107">
        <f t="shared" si="14"/>
        <v>5</v>
      </c>
      <c r="G99" s="106" t="s">
        <v>126</v>
      </c>
      <c r="H99" s="107">
        <f t="shared" si="15"/>
        <v>9</v>
      </c>
      <c r="I99" s="106" t="s">
        <v>123</v>
      </c>
      <c r="J99" s="107">
        <f t="shared" si="16"/>
        <v>8</v>
      </c>
      <c r="K99" s="106" t="s">
        <v>19</v>
      </c>
      <c r="L99" s="107">
        <f t="shared" si="10"/>
        <v>7</v>
      </c>
      <c r="M99" s="106" t="s">
        <v>20</v>
      </c>
      <c r="N99" s="107">
        <f t="shared" si="11"/>
        <v>6</v>
      </c>
      <c r="O99" s="106" t="s">
        <v>20</v>
      </c>
      <c r="P99" s="107">
        <f t="shared" si="12"/>
        <v>6</v>
      </c>
      <c r="Q99" s="104">
        <f t="shared" si="17"/>
        <v>262</v>
      </c>
      <c r="R99" s="108">
        <f t="shared" si="18"/>
        <v>6.55</v>
      </c>
      <c r="S99" s="104">
        <v>230</v>
      </c>
      <c r="T99" s="104">
        <v>262</v>
      </c>
      <c r="U99" s="111">
        <v>226</v>
      </c>
      <c r="V99" s="109">
        <v>288</v>
      </c>
      <c r="W99" s="109">
        <v>330</v>
      </c>
      <c r="X99" s="109">
        <v>286</v>
      </c>
      <c r="Y99" s="110">
        <f t="shared" si="19"/>
        <v>6.7285714285714286</v>
      </c>
    </row>
    <row r="100" spans="1:25" s="82" customFormat="1" ht="24.95" customHeight="1">
      <c r="A100" s="104">
        <f t="shared" si="20"/>
        <v>94</v>
      </c>
      <c r="B100" s="105" t="s">
        <v>242</v>
      </c>
      <c r="C100" s="106" t="s">
        <v>20</v>
      </c>
      <c r="D100" s="107">
        <f t="shared" si="13"/>
        <v>6</v>
      </c>
      <c r="E100" s="106" t="s">
        <v>20</v>
      </c>
      <c r="F100" s="107">
        <f t="shared" si="14"/>
        <v>6</v>
      </c>
      <c r="G100" s="106" t="s">
        <v>123</v>
      </c>
      <c r="H100" s="107">
        <f t="shared" si="15"/>
        <v>8</v>
      </c>
      <c r="I100" s="106" t="s">
        <v>123</v>
      </c>
      <c r="J100" s="107">
        <f t="shared" si="16"/>
        <v>8</v>
      </c>
      <c r="K100" s="106" t="s">
        <v>123</v>
      </c>
      <c r="L100" s="107">
        <f t="shared" si="10"/>
        <v>8</v>
      </c>
      <c r="M100" s="106" t="s">
        <v>20</v>
      </c>
      <c r="N100" s="107">
        <f t="shared" si="11"/>
        <v>6</v>
      </c>
      <c r="O100" s="106" t="s">
        <v>123</v>
      </c>
      <c r="P100" s="107">
        <f t="shared" si="12"/>
        <v>8</v>
      </c>
      <c r="Q100" s="104">
        <f t="shared" si="17"/>
        <v>284</v>
      </c>
      <c r="R100" s="108">
        <f t="shared" si="18"/>
        <v>7.1</v>
      </c>
      <c r="S100" s="104">
        <v>199</v>
      </c>
      <c r="T100" s="104">
        <v>254</v>
      </c>
      <c r="U100" s="109">
        <v>182</v>
      </c>
      <c r="V100" s="109">
        <v>228</v>
      </c>
      <c r="W100" s="109">
        <v>278</v>
      </c>
      <c r="X100" s="109">
        <v>292</v>
      </c>
      <c r="Y100" s="110">
        <f t="shared" si="19"/>
        <v>6.1321428571428571</v>
      </c>
    </row>
    <row r="101" spans="1:25" s="82" customFormat="1" ht="24.95" customHeight="1">
      <c r="A101" s="104">
        <f t="shared" si="20"/>
        <v>95</v>
      </c>
      <c r="B101" s="105" t="s">
        <v>243</v>
      </c>
      <c r="C101" s="106" t="s">
        <v>119</v>
      </c>
      <c r="D101" s="107">
        <f t="shared" si="13"/>
        <v>4</v>
      </c>
      <c r="E101" s="106" t="s">
        <v>13</v>
      </c>
      <c r="F101" s="107">
        <f t="shared" si="14"/>
        <v>5</v>
      </c>
      <c r="G101" s="106" t="s">
        <v>123</v>
      </c>
      <c r="H101" s="107">
        <f t="shared" si="15"/>
        <v>8</v>
      </c>
      <c r="I101" s="106" t="s">
        <v>123</v>
      </c>
      <c r="J101" s="107">
        <f t="shared" si="16"/>
        <v>8</v>
      </c>
      <c r="K101" s="106" t="s">
        <v>123</v>
      </c>
      <c r="L101" s="107">
        <f t="shared" si="10"/>
        <v>8</v>
      </c>
      <c r="M101" s="106" t="s">
        <v>20</v>
      </c>
      <c r="N101" s="107">
        <f t="shared" si="11"/>
        <v>6</v>
      </c>
      <c r="O101" s="106" t="s">
        <v>123</v>
      </c>
      <c r="P101" s="107">
        <f t="shared" si="12"/>
        <v>8</v>
      </c>
      <c r="Q101" s="104">
        <f t="shared" si="17"/>
        <v>266</v>
      </c>
      <c r="R101" s="108">
        <f t="shared" si="18"/>
        <v>6.65</v>
      </c>
      <c r="S101" s="104">
        <v>165</v>
      </c>
      <c r="T101" s="104">
        <v>212</v>
      </c>
      <c r="U101" s="109">
        <v>206</v>
      </c>
      <c r="V101" s="109">
        <v>238</v>
      </c>
      <c r="W101" s="109">
        <v>276</v>
      </c>
      <c r="X101" s="109">
        <v>276</v>
      </c>
      <c r="Y101" s="110">
        <f t="shared" si="19"/>
        <v>5.8535714285714286</v>
      </c>
    </row>
    <row r="102" spans="1:25" s="82" customFormat="1" ht="24.95" customHeight="1">
      <c r="A102" s="104">
        <f t="shared" si="20"/>
        <v>96</v>
      </c>
      <c r="B102" s="105" t="s">
        <v>244</v>
      </c>
      <c r="C102" s="106" t="s">
        <v>20</v>
      </c>
      <c r="D102" s="107">
        <f t="shared" si="13"/>
        <v>6</v>
      </c>
      <c r="E102" s="106" t="s">
        <v>123</v>
      </c>
      <c r="F102" s="107">
        <f t="shared" si="14"/>
        <v>8</v>
      </c>
      <c r="G102" s="106" t="s">
        <v>123</v>
      </c>
      <c r="H102" s="107">
        <f t="shared" si="15"/>
        <v>8</v>
      </c>
      <c r="I102" s="106" t="s">
        <v>126</v>
      </c>
      <c r="J102" s="107">
        <f t="shared" si="16"/>
        <v>9</v>
      </c>
      <c r="K102" s="106" t="s">
        <v>770</v>
      </c>
      <c r="L102" s="107">
        <f t="shared" si="10"/>
        <v>10</v>
      </c>
      <c r="M102" s="106" t="s">
        <v>20</v>
      </c>
      <c r="N102" s="107">
        <f t="shared" si="11"/>
        <v>6</v>
      </c>
      <c r="O102" s="106" t="s">
        <v>123</v>
      </c>
      <c r="P102" s="107">
        <f t="shared" si="12"/>
        <v>8</v>
      </c>
      <c r="Q102" s="104">
        <f t="shared" si="17"/>
        <v>310</v>
      </c>
      <c r="R102" s="108">
        <f t="shared" si="18"/>
        <v>7.75</v>
      </c>
      <c r="S102" s="104">
        <v>212</v>
      </c>
      <c r="T102" s="104">
        <v>236</v>
      </c>
      <c r="U102" s="109">
        <v>206</v>
      </c>
      <c r="V102" s="109">
        <v>234</v>
      </c>
      <c r="W102" s="109">
        <v>322</v>
      </c>
      <c r="X102" s="109">
        <v>334</v>
      </c>
      <c r="Y102" s="110">
        <f t="shared" si="19"/>
        <v>6.621428571428571</v>
      </c>
    </row>
    <row r="103" spans="1:25" s="82" customFormat="1" ht="24.95" customHeight="1">
      <c r="A103" s="104">
        <f t="shared" si="20"/>
        <v>97</v>
      </c>
      <c r="B103" s="105" t="s">
        <v>245</v>
      </c>
      <c r="C103" s="106" t="s">
        <v>123</v>
      </c>
      <c r="D103" s="107">
        <f t="shared" si="13"/>
        <v>8</v>
      </c>
      <c r="E103" s="106" t="s">
        <v>126</v>
      </c>
      <c r="F103" s="107">
        <f t="shared" si="14"/>
        <v>9</v>
      </c>
      <c r="G103" s="106" t="s">
        <v>126</v>
      </c>
      <c r="H103" s="107">
        <f t="shared" si="15"/>
        <v>9</v>
      </c>
      <c r="I103" s="106" t="s">
        <v>126</v>
      </c>
      <c r="J103" s="107">
        <f t="shared" si="16"/>
        <v>9</v>
      </c>
      <c r="K103" s="106" t="s">
        <v>126</v>
      </c>
      <c r="L103" s="107">
        <f t="shared" ref="L103:L122" si="21">IF(K103="AA",10, IF(K103="AB",9, IF(K103="BB",8, IF(K103="BC",7,IF(K103="CC",6, IF(K103="CD",5, IF(K103="DD",4,IF(K103="F",0))))))))</f>
        <v>9</v>
      </c>
      <c r="M103" s="106" t="s">
        <v>19</v>
      </c>
      <c r="N103" s="107">
        <f t="shared" ref="N103:N122" si="22">IF(M103="AA",10, IF(M103="AB",9, IF(M103="BB",8, IF(M103="BC",7,IF(M103="CC",6, IF(M103="CD",5, IF(M103="DD",4,IF(M103="F",0))))))))</f>
        <v>7</v>
      </c>
      <c r="O103" s="106" t="s">
        <v>123</v>
      </c>
      <c r="P103" s="107">
        <f t="shared" si="12"/>
        <v>8</v>
      </c>
      <c r="Q103" s="104">
        <f t="shared" si="17"/>
        <v>336</v>
      </c>
      <c r="R103" s="108">
        <f t="shared" si="18"/>
        <v>8.4</v>
      </c>
      <c r="S103" s="104">
        <v>312</v>
      </c>
      <c r="T103" s="104">
        <v>308</v>
      </c>
      <c r="U103" s="109">
        <v>242</v>
      </c>
      <c r="V103" s="109">
        <v>264</v>
      </c>
      <c r="W103" s="109">
        <v>326</v>
      </c>
      <c r="X103" s="109">
        <v>330</v>
      </c>
      <c r="Y103" s="110">
        <f t="shared" si="19"/>
        <v>7.5642857142857141</v>
      </c>
    </row>
    <row r="104" spans="1:25" s="82" customFormat="1" ht="24.95" customHeight="1">
      <c r="A104" s="104">
        <f t="shared" si="20"/>
        <v>98</v>
      </c>
      <c r="B104" s="105" t="s">
        <v>246</v>
      </c>
      <c r="C104" s="106" t="s">
        <v>13</v>
      </c>
      <c r="D104" s="107">
        <f t="shared" si="13"/>
        <v>5</v>
      </c>
      <c r="E104" s="106" t="s">
        <v>21</v>
      </c>
      <c r="F104" s="107">
        <f t="shared" si="14"/>
        <v>0</v>
      </c>
      <c r="G104" s="106" t="s">
        <v>123</v>
      </c>
      <c r="H104" s="107">
        <f t="shared" si="15"/>
        <v>8</v>
      </c>
      <c r="I104" s="106" t="s">
        <v>123</v>
      </c>
      <c r="J104" s="107">
        <f t="shared" si="16"/>
        <v>8</v>
      </c>
      <c r="K104" s="106" t="s">
        <v>119</v>
      </c>
      <c r="L104" s="107">
        <f t="shared" si="21"/>
        <v>4</v>
      </c>
      <c r="M104" s="106" t="s">
        <v>20</v>
      </c>
      <c r="N104" s="107">
        <f t="shared" si="22"/>
        <v>6</v>
      </c>
      <c r="O104" s="106" t="s">
        <v>21</v>
      </c>
      <c r="P104" s="107">
        <f t="shared" si="12"/>
        <v>0</v>
      </c>
      <c r="Q104" s="104">
        <f t="shared" si="17"/>
        <v>170</v>
      </c>
      <c r="R104" s="108">
        <f t="shared" si="18"/>
        <v>4.25</v>
      </c>
      <c r="S104" s="104">
        <v>184</v>
      </c>
      <c r="T104" s="104">
        <v>206</v>
      </c>
      <c r="U104" s="109">
        <v>148</v>
      </c>
      <c r="V104" s="154">
        <v>180</v>
      </c>
      <c r="W104" s="109">
        <v>190</v>
      </c>
      <c r="X104" s="154">
        <v>180</v>
      </c>
      <c r="Y104" s="110">
        <f t="shared" si="19"/>
        <v>4.4928571428571429</v>
      </c>
    </row>
    <row r="105" spans="1:25" s="3" customFormat="1" ht="24.95" customHeight="1">
      <c r="A105" s="104">
        <f t="shared" si="20"/>
        <v>99</v>
      </c>
      <c r="B105" s="105" t="s">
        <v>247</v>
      </c>
      <c r="C105" s="106" t="s">
        <v>119</v>
      </c>
      <c r="D105" s="107">
        <f t="shared" si="13"/>
        <v>4</v>
      </c>
      <c r="E105" s="106" t="s">
        <v>13</v>
      </c>
      <c r="F105" s="107">
        <f t="shared" si="14"/>
        <v>5</v>
      </c>
      <c r="G105" s="106" t="s">
        <v>123</v>
      </c>
      <c r="H105" s="107">
        <f t="shared" si="15"/>
        <v>8</v>
      </c>
      <c r="I105" s="106" t="s">
        <v>19</v>
      </c>
      <c r="J105" s="107">
        <f t="shared" si="16"/>
        <v>7</v>
      </c>
      <c r="K105" s="106" t="s">
        <v>126</v>
      </c>
      <c r="L105" s="107">
        <f t="shared" si="21"/>
        <v>9</v>
      </c>
      <c r="M105" s="106" t="s">
        <v>19</v>
      </c>
      <c r="N105" s="107">
        <f t="shared" si="22"/>
        <v>7</v>
      </c>
      <c r="O105" s="106" t="s">
        <v>20</v>
      </c>
      <c r="P105" s="107">
        <f t="shared" si="12"/>
        <v>6</v>
      </c>
      <c r="Q105" s="104">
        <f t="shared" si="17"/>
        <v>264</v>
      </c>
      <c r="R105" s="108">
        <f t="shared" si="18"/>
        <v>6.6</v>
      </c>
      <c r="S105" s="104">
        <v>219</v>
      </c>
      <c r="T105" s="104">
        <v>214</v>
      </c>
      <c r="U105" s="109">
        <v>182</v>
      </c>
      <c r="V105" s="109">
        <v>186</v>
      </c>
      <c r="W105" s="109">
        <v>300</v>
      </c>
      <c r="X105" s="109">
        <v>210</v>
      </c>
      <c r="Y105" s="110">
        <f t="shared" si="19"/>
        <v>5.625</v>
      </c>
    </row>
    <row r="106" spans="1:25" s="3" customFormat="1" ht="24.95" customHeight="1">
      <c r="A106" s="104">
        <f t="shared" si="20"/>
        <v>100</v>
      </c>
      <c r="B106" s="105" t="s">
        <v>248</v>
      </c>
      <c r="C106" s="106" t="s">
        <v>19</v>
      </c>
      <c r="D106" s="107">
        <f t="shared" si="13"/>
        <v>7</v>
      </c>
      <c r="E106" s="106" t="s">
        <v>126</v>
      </c>
      <c r="F106" s="107">
        <f t="shared" si="14"/>
        <v>9</v>
      </c>
      <c r="G106" s="106" t="s">
        <v>123</v>
      </c>
      <c r="H106" s="107">
        <f t="shared" si="15"/>
        <v>8</v>
      </c>
      <c r="I106" s="106" t="s">
        <v>123</v>
      </c>
      <c r="J106" s="107">
        <f t="shared" si="16"/>
        <v>8</v>
      </c>
      <c r="K106" s="106" t="s">
        <v>123</v>
      </c>
      <c r="L106" s="107">
        <f t="shared" si="21"/>
        <v>8</v>
      </c>
      <c r="M106" s="106" t="s">
        <v>123</v>
      </c>
      <c r="N106" s="107">
        <f t="shared" si="22"/>
        <v>8</v>
      </c>
      <c r="O106" s="106" t="s">
        <v>123</v>
      </c>
      <c r="P106" s="107">
        <f t="shared" si="12"/>
        <v>8</v>
      </c>
      <c r="Q106" s="104">
        <f t="shared" si="17"/>
        <v>320</v>
      </c>
      <c r="R106" s="108">
        <f t="shared" si="18"/>
        <v>8</v>
      </c>
      <c r="S106" s="104">
        <v>268</v>
      </c>
      <c r="T106" s="104">
        <v>304</v>
      </c>
      <c r="U106" s="109">
        <v>288</v>
      </c>
      <c r="V106" s="109">
        <v>310</v>
      </c>
      <c r="W106" s="109">
        <v>344</v>
      </c>
      <c r="X106" s="109">
        <v>304</v>
      </c>
      <c r="Y106" s="110">
        <f t="shared" si="19"/>
        <v>7.6357142857142861</v>
      </c>
    </row>
    <row r="107" spans="1:25" s="3" customFormat="1" ht="24.95" customHeight="1">
      <c r="A107" s="104">
        <f t="shared" si="20"/>
        <v>101</v>
      </c>
      <c r="B107" s="105" t="s">
        <v>249</v>
      </c>
      <c r="C107" s="106" t="s">
        <v>126</v>
      </c>
      <c r="D107" s="107">
        <f t="shared" si="13"/>
        <v>9</v>
      </c>
      <c r="E107" s="106" t="s">
        <v>126</v>
      </c>
      <c r="F107" s="107">
        <f t="shared" si="14"/>
        <v>9</v>
      </c>
      <c r="G107" s="106" t="s">
        <v>126</v>
      </c>
      <c r="H107" s="107">
        <f t="shared" si="15"/>
        <v>9</v>
      </c>
      <c r="I107" s="106" t="s">
        <v>126</v>
      </c>
      <c r="J107" s="107">
        <f t="shared" si="16"/>
        <v>9</v>
      </c>
      <c r="K107" s="106" t="s">
        <v>126</v>
      </c>
      <c r="L107" s="107">
        <f t="shared" si="21"/>
        <v>9</v>
      </c>
      <c r="M107" s="106" t="s">
        <v>770</v>
      </c>
      <c r="N107" s="107">
        <f t="shared" si="22"/>
        <v>10</v>
      </c>
      <c r="O107" s="106" t="s">
        <v>126</v>
      </c>
      <c r="P107" s="107">
        <f t="shared" si="12"/>
        <v>9</v>
      </c>
      <c r="Q107" s="104">
        <f t="shared" si="17"/>
        <v>366</v>
      </c>
      <c r="R107" s="108">
        <f t="shared" si="18"/>
        <v>9.15</v>
      </c>
      <c r="S107" s="104">
        <v>292</v>
      </c>
      <c r="T107" s="104">
        <v>334</v>
      </c>
      <c r="U107" s="109">
        <v>276</v>
      </c>
      <c r="V107" s="109">
        <v>258</v>
      </c>
      <c r="W107" s="109">
        <v>346</v>
      </c>
      <c r="X107" s="109">
        <v>358</v>
      </c>
      <c r="Y107" s="110">
        <f t="shared" si="19"/>
        <v>7.9642857142857144</v>
      </c>
    </row>
    <row r="108" spans="1:25" s="3" customFormat="1" ht="24.95" customHeight="1">
      <c r="A108" s="104">
        <f t="shared" si="20"/>
        <v>102</v>
      </c>
      <c r="B108" s="105" t="s">
        <v>250</v>
      </c>
      <c r="C108" s="106" t="s">
        <v>20</v>
      </c>
      <c r="D108" s="107">
        <f t="shared" si="13"/>
        <v>6</v>
      </c>
      <c r="E108" s="106" t="s">
        <v>126</v>
      </c>
      <c r="F108" s="107">
        <f t="shared" si="14"/>
        <v>9</v>
      </c>
      <c r="G108" s="106" t="s">
        <v>123</v>
      </c>
      <c r="H108" s="107">
        <f t="shared" si="15"/>
        <v>8</v>
      </c>
      <c r="I108" s="106" t="s">
        <v>126</v>
      </c>
      <c r="J108" s="107">
        <f t="shared" si="16"/>
        <v>9</v>
      </c>
      <c r="K108" s="106" t="s">
        <v>126</v>
      </c>
      <c r="L108" s="107">
        <f t="shared" si="21"/>
        <v>9</v>
      </c>
      <c r="M108" s="106" t="s">
        <v>126</v>
      </c>
      <c r="N108" s="107">
        <f t="shared" si="22"/>
        <v>9</v>
      </c>
      <c r="O108" s="106" t="s">
        <v>123</v>
      </c>
      <c r="P108" s="107">
        <f t="shared" si="12"/>
        <v>8</v>
      </c>
      <c r="Q108" s="104">
        <f t="shared" si="17"/>
        <v>328</v>
      </c>
      <c r="R108" s="108">
        <f t="shared" si="18"/>
        <v>8.1999999999999993</v>
      </c>
      <c r="S108" s="104">
        <v>200</v>
      </c>
      <c r="T108" s="104">
        <v>280</v>
      </c>
      <c r="U108" s="109">
        <v>234</v>
      </c>
      <c r="V108" s="109">
        <v>292</v>
      </c>
      <c r="W108" s="109">
        <v>340</v>
      </c>
      <c r="X108" s="109">
        <v>296</v>
      </c>
      <c r="Y108" s="110">
        <f t="shared" si="19"/>
        <v>7.0357142857142856</v>
      </c>
    </row>
    <row r="109" spans="1:25" s="3" customFormat="1" ht="24.95" customHeight="1">
      <c r="A109" s="104">
        <f t="shared" si="20"/>
        <v>103</v>
      </c>
      <c r="B109" s="105" t="s">
        <v>251</v>
      </c>
      <c r="C109" s="106" t="s">
        <v>123</v>
      </c>
      <c r="D109" s="107">
        <f t="shared" si="13"/>
        <v>8</v>
      </c>
      <c r="E109" s="106" t="s">
        <v>19</v>
      </c>
      <c r="F109" s="107">
        <f t="shared" si="14"/>
        <v>7</v>
      </c>
      <c r="G109" s="106" t="s">
        <v>126</v>
      </c>
      <c r="H109" s="107">
        <f t="shared" si="15"/>
        <v>9</v>
      </c>
      <c r="I109" s="106" t="s">
        <v>126</v>
      </c>
      <c r="J109" s="107">
        <f t="shared" si="16"/>
        <v>9</v>
      </c>
      <c r="K109" s="106" t="s">
        <v>126</v>
      </c>
      <c r="L109" s="107">
        <f t="shared" si="21"/>
        <v>9</v>
      </c>
      <c r="M109" s="106" t="s">
        <v>123</v>
      </c>
      <c r="N109" s="107">
        <f t="shared" si="22"/>
        <v>8</v>
      </c>
      <c r="O109" s="106" t="s">
        <v>123</v>
      </c>
      <c r="P109" s="107">
        <f t="shared" si="12"/>
        <v>8</v>
      </c>
      <c r="Q109" s="104">
        <f t="shared" si="17"/>
        <v>330</v>
      </c>
      <c r="R109" s="108">
        <f t="shared" si="18"/>
        <v>8.25</v>
      </c>
      <c r="S109" s="104">
        <v>263</v>
      </c>
      <c r="T109" s="104">
        <v>328</v>
      </c>
      <c r="U109" s="109">
        <v>282</v>
      </c>
      <c r="V109" s="109">
        <v>300</v>
      </c>
      <c r="W109" s="109">
        <v>348</v>
      </c>
      <c r="X109" s="109">
        <v>328</v>
      </c>
      <c r="Y109" s="110">
        <f t="shared" si="19"/>
        <v>7.7821428571428575</v>
      </c>
    </row>
    <row r="110" spans="1:25" s="3" customFormat="1" ht="24.95" customHeight="1">
      <c r="A110" s="104">
        <f t="shared" si="20"/>
        <v>104</v>
      </c>
      <c r="B110" s="105" t="s">
        <v>252</v>
      </c>
      <c r="C110" s="106" t="s">
        <v>123</v>
      </c>
      <c r="D110" s="107">
        <f t="shared" si="13"/>
        <v>8</v>
      </c>
      <c r="E110" s="106" t="s">
        <v>123</v>
      </c>
      <c r="F110" s="107">
        <f t="shared" si="14"/>
        <v>8</v>
      </c>
      <c r="G110" s="106" t="s">
        <v>126</v>
      </c>
      <c r="H110" s="107">
        <f t="shared" si="15"/>
        <v>9</v>
      </c>
      <c r="I110" s="106" t="s">
        <v>126</v>
      </c>
      <c r="J110" s="107">
        <f t="shared" si="16"/>
        <v>9</v>
      </c>
      <c r="K110" s="106" t="s">
        <v>126</v>
      </c>
      <c r="L110" s="107">
        <f t="shared" si="21"/>
        <v>9</v>
      </c>
      <c r="M110" s="106" t="s">
        <v>123</v>
      </c>
      <c r="N110" s="107">
        <f t="shared" si="22"/>
        <v>8</v>
      </c>
      <c r="O110" s="106" t="s">
        <v>126</v>
      </c>
      <c r="P110" s="107">
        <f t="shared" si="12"/>
        <v>9</v>
      </c>
      <c r="Q110" s="104">
        <f t="shared" si="17"/>
        <v>342</v>
      </c>
      <c r="R110" s="108">
        <f t="shared" si="18"/>
        <v>8.5500000000000007</v>
      </c>
      <c r="S110" s="113">
        <v>273</v>
      </c>
      <c r="T110" s="104">
        <v>312</v>
      </c>
      <c r="U110" s="109">
        <v>306</v>
      </c>
      <c r="V110" s="109">
        <v>364</v>
      </c>
      <c r="W110" s="109">
        <v>380</v>
      </c>
      <c r="X110" s="109">
        <v>364</v>
      </c>
      <c r="Y110" s="110">
        <f t="shared" si="19"/>
        <v>8.3607142857142858</v>
      </c>
    </row>
    <row r="111" spans="1:25" s="3" customFormat="1" ht="24.95" customHeight="1">
      <c r="A111" s="104">
        <f t="shared" si="20"/>
        <v>105</v>
      </c>
      <c r="B111" s="105" t="s">
        <v>253</v>
      </c>
      <c r="C111" s="106" t="s">
        <v>19</v>
      </c>
      <c r="D111" s="107">
        <f t="shared" si="13"/>
        <v>7</v>
      </c>
      <c r="E111" s="106" t="s">
        <v>123</v>
      </c>
      <c r="F111" s="107">
        <f t="shared" si="14"/>
        <v>8</v>
      </c>
      <c r="G111" s="106" t="s">
        <v>126</v>
      </c>
      <c r="H111" s="107">
        <f t="shared" si="15"/>
        <v>9</v>
      </c>
      <c r="I111" s="106" t="s">
        <v>126</v>
      </c>
      <c r="J111" s="107">
        <f t="shared" si="16"/>
        <v>9</v>
      </c>
      <c r="K111" s="106" t="s">
        <v>126</v>
      </c>
      <c r="L111" s="107">
        <f t="shared" si="21"/>
        <v>9</v>
      </c>
      <c r="M111" s="106" t="s">
        <v>19</v>
      </c>
      <c r="N111" s="107">
        <f t="shared" si="22"/>
        <v>7</v>
      </c>
      <c r="O111" s="106" t="s">
        <v>123</v>
      </c>
      <c r="P111" s="107">
        <f t="shared" si="12"/>
        <v>8</v>
      </c>
      <c r="Q111" s="104">
        <f t="shared" si="17"/>
        <v>324</v>
      </c>
      <c r="R111" s="108">
        <f t="shared" si="18"/>
        <v>8.1</v>
      </c>
      <c r="S111" s="104">
        <v>261</v>
      </c>
      <c r="T111" s="104">
        <v>366</v>
      </c>
      <c r="U111" s="109">
        <v>312</v>
      </c>
      <c r="V111" s="109">
        <v>306</v>
      </c>
      <c r="W111" s="109">
        <v>348</v>
      </c>
      <c r="X111" s="109">
        <v>360</v>
      </c>
      <c r="Y111" s="110">
        <f t="shared" si="19"/>
        <v>8.132142857142858</v>
      </c>
    </row>
    <row r="112" spans="1:25" s="3" customFormat="1" ht="24.95" customHeight="1">
      <c r="A112" s="104">
        <f t="shared" si="20"/>
        <v>106</v>
      </c>
      <c r="B112" s="105" t="s">
        <v>254</v>
      </c>
      <c r="C112" s="106" t="s">
        <v>770</v>
      </c>
      <c r="D112" s="107">
        <f t="shared" si="13"/>
        <v>10</v>
      </c>
      <c r="E112" s="106" t="s">
        <v>126</v>
      </c>
      <c r="F112" s="107">
        <f t="shared" si="14"/>
        <v>9</v>
      </c>
      <c r="G112" s="106" t="s">
        <v>126</v>
      </c>
      <c r="H112" s="107">
        <f t="shared" si="15"/>
        <v>9</v>
      </c>
      <c r="I112" s="106" t="s">
        <v>126</v>
      </c>
      <c r="J112" s="107">
        <f t="shared" si="16"/>
        <v>9</v>
      </c>
      <c r="K112" s="106" t="s">
        <v>770</v>
      </c>
      <c r="L112" s="107">
        <f t="shared" si="21"/>
        <v>10</v>
      </c>
      <c r="M112" s="106" t="s">
        <v>123</v>
      </c>
      <c r="N112" s="107">
        <f t="shared" si="22"/>
        <v>8</v>
      </c>
      <c r="O112" s="106" t="s">
        <v>126</v>
      </c>
      <c r="P112" s="107">
        <f t="shared" si="12"/>
        <v>9</v>
      </c>
      <c r="Q112" s="104">
        <f t="shared" si="17"/>
        <v>366</v>
      </c>
      <c r="R112" s="108">
        <f t="shared" si="18"/>
        <v>9.15</v>
      </c>
      <c r="S112" s="104">
        <v>218</v>
      </c>
      <c r="T112" s="104">
        <v>294</v>
      </c>
      <c r="U112" s="109">
        <v>264</v>
      </c>
      <c r="V112" s="109">
        <v>296</v>
      </c>
      <c r="W112" s="109">
        <v>358</v>
      </c>
      <c r="X112" s="109">
        <v>336</v>
      </c>
      <c r="Y112" s="110">
        <f t="shared" si="19"/>
        <v>7.6142857142857139</v>
      </c>
    </row>
    <row r="113" spans="1:29" s="3" customFormat="1" ht="24.95" customHeight="1">
      <c r="A113" s="104">
        <f t="shared" si="20"/>
        <v>107</v>
      </c>
      <c r="B113" s="105" t="s">
        <v>255</v>
      </c>
      <c r="C113" s="106" t="s">
        <v>126</v>
      </c>
      <c r="D113" s="107">
        <f t="shared" si="13"/>
        <v>9</v>
      </c>
      <c r="E113" s="106" t="s">
        <v>126</v>
      </c>
      <c r="F113" s="107">
        <f t="shared" si="14"/>
        <v>9</v>
      </c>
      <c r="G113" s="106" t="s">
        <v>123</v>
      </c>
      <c r="H113" s="107">
        <f t="shared" si="15"/>
        <v>8</v>
      </c>
      <c r="I113" s="106" t="s">
        <v>123</v>
      </c>
      <c r="J113" s="107">
        <f t="shared" si="16"/>
        <v>8</v>
      </c>
      <c r="K113" s="106" t="s">
        <v>126</v>
      </c>
      <c r="L113" s="107">
        <f t="shared" si="21"/>
        <v>9</v>
      </c>
      <c r="M113" s="106" t="s">
        <v>123</v>
      </c>
      <c r="N113" s="107">
        <f t="shared" si="22"/>
        <v>8</v>
      </c>
      <c r="O113" s="106" t="s">
        <v>123</v>
      </c>
      <c r="P113" s="107">
        <f t="shared" si="12"/>
        <v>8</v>
      </c>
      <c r="Q113" s="104">
        <f t="shared" si="17"/>
        <v>338</v>
      </c>
      <c r="R113" s="108">
        <f t="shared" si="18"/>
        <v>8.4499999999999993</v>
      </c>
      <c r="S113" s="104">
        <v>248</v>
      </c>
      <c r="T113" s="104">
        <v>276</v>
      </c>
      <c r="U113" s="109">
        <v>260</v>
      </c>
      <c r="V113" s="109">
        <v>340</v>
      </c>
      <c r="W113" s="109">
        <v>340</v>
      </c>
      <c r="X113" s="109">
        <v>346</v>
      </c>
      <c r="Y113" s="110">
        <f t="shared" si="19"/>
        <v>7.6714285714285717</v>
      </c>
    </row>
    <row r="114" spans="1:29" s="3" customFormat="1" ht="24.95" customHeight="1">
      <c r="A114" s="104">
        <f t="shared" si="20"/>
        <v>108</v>
      </c>
      <c r="B114" s="105" t="s">
        <v>256</v>
      </c>
      <c r="C114" s="106" t="s">
        <v>126</v>
      </c>
      <c r="D114" s="107">
        <f t="shared" si="13"/>
        <v>9</v>
      </c>
      <c r="E114" s="106" t="s">
        <v>126</v>
      </c>
      <c r="F114" s="107">
        <f t="shared" si="14"/>
        <v>9</v>
      </c>
      <c r="G114" s="106" t="s">
        <v>126</v>
      </c>
      <c r="H114" s="107">
        <f t="shared" si="15"/>
        <v>9</v>
      </c>
      <c r="I114" s="106" t="s">
        <v>126</v>
      </c>
      <c r="J114" s="107">
        <f t="shared" si="16"/>
        <v>9</v>
      </c>
      <c r="K114" s="106" t="s">
        <v>126</v>
      </c>
      <c r="L114" s="107">
        <f t="shared" si="21"/>
        <v>9</v>
      </c>
      <c r="M114" s="106" t="s">
        <v>770</v>
      </c>
      <c r="N114" s="107">
        <f t="shared" si="22"/>
        <v>10</v>
      </c>
      <c r="O114" s="106" t="s">
        <v>126</v>
      </c>
      <c r="P114" s="107">
        <f t="shared" si="12"/>
        <v>9</v>
      </c>
      <c r="Q114" s="104">
        <f t="shared" si="17"/>
        <v>366</v>
      </c>
      <c r="R114" s="108">
        <f t="shared" si="18"/>
        <v>9.15</v>
      </c>
      <c r="S114" s="104">
        <v>232</v>
      </c>
      <c r="T114" s="104">
        <v>312</v>
      </c>
      <c r="U114" s="109">
        <v>292</v>
      </c>
      <c r="V114" s="109">
        <v>344</v>
      </c>
      <c r="W114" s="109">
        <v>348</v>
      </c>
      <c r="X114" s="109">
        <v>340</v>
      </c>
      <c r="Y114" s="110">
        <f t="shared" si="19"/>
        <v>7.9785714285714286</v>
      </c>
    </row>
    <row r="115" spans="1:29" s="3" customFormat="1" ht="24.95" customHeight="1">
      <c r="A115" s="104">
        <f t="shared" si="20"/>
        <v>109</v>
      </c>
      <c r="B115" s="105" t="s">
        <v>257</v>
      </c>
      <c r="C115" s="106" t="s">
        <v>20</v>
      </c>
      <c r="D115" s="107">
        <f t="shared" si="13"/>
        <v>6</v>
      </c>
      <c r="E115" s="106" t="s">
        <v>126</v>
      </c>
      <c r="F115" s="107">
        <f t="shared" si="14"/>
        <v>9</v>
      </c>
      <c r="G115" s="106" t="s">
        <v>126</v>
      </c>
      <c r="H115" s="107">
        <f t="shared" si="15"/>
        <v>9</v>
      </c>
      <c r="I115" s="106" t="s">
        <v>126</v>
      </c>
      <c r="J115" s="107">
        <f t="shared" si="16"/>
        <v>9</v>
      </c>
      <c r="K115" s="106" t="s">
        <v>126</v>
      </c>
      <c r="L115" s="107">
        <f t="shared" si="21"/>
        <v>9</v>
      </c>
      <c r="M115" s="106" t="s">
        <v>123</v>
      </c>
      <c r="N115" s="107">
        <f t="shared" si="22"/>
        <v>8</v>
      </c>
      <c r="O115" s="106" t="s">
        <v>123</v>
      </c>
      <c r="P115" s="107">
        <f t="shared" si="12"/>
        <v>8</v>
      </c>
      <c r="Q115" s="104">
        <f t="shared" si="17"/>
        <v>330</v>
      </c>
      <c r="R115" s="108">
        <f t="shared" si="18"/>
        <v>8.25</v>
      </c>
      <c r="S115" s="104">
        <v>230</v>
      </c>
      <c r="T115" s="104">
        <v>308</v>
      </c>
      <c r="U115" s="109">
        <v>240</v>
      </c>
      <c r="V115" s="109">
        <v>288</v>
      </c>
      <c r="W115" s="109">
        <v>342</v>
      </c>
      <c r="X115" s="109">
        <v>330</v>
      </c>
      <c r="Y115" s="110">
        <f t="shared" si="19"/>
        <v>7.3857142857142861</v>
      </c>
    </row>
    <row r="116" spans="1:29" s="3" customFormat="1" ht="24.95" customHeight="1">
      <c r="A116" s="104">
        <f t="shared" si="20"/>
        <v>110</v>
      </c>
      <c r="B116" s="114" t="s">
        <v>258</v>
      </c>
      <c r="C116" s="106" t="s">
        <v>126</v>
      </c>
      <c r="D116" s="107">
        <f t="shared" si="13"/>
        <v>9</v>
      </c>
      <c r="E116" s="106" t="s">
        <v>126</v>
      </c>
      <c r="F116" s="107">
        <f t="shared" si="14"/>
        <v>9</v>
      </c>
      <c r="G116" s="106" t="s">
        <v>126</v>
      </c>
      <c r="H116" s="107">
        <f t="shared" si="15"/>
        <v>9</v>
      </c>
      <c r="I116" s="106" t="s">
        <v>126</v>
      </c>
      <c r="J116" s="107">
        <f t="shared" si="16"/>
        <v>9</v>
      </c>
      <c r="K116" s="106" t="s">
        <v>126</v>
      </c>
      <c r="L116" s="107">
        <f t="shared" si="21"/>
        <v>9</v>
      </c>
      <c r="M116" s="106" t="s">
        <v>126</v>
      </c>
      <c r="N116" s="107">
        <f t="shared" si="22"/>
        <v>9</v>
      </c>
      <c r="O116" s="106" t="s">
        <v>123</v>
      </c>
      <c r="P116" s="107">
        <f t="shared" si="12"/>
        <v>8</v>
      </c>
      <c r="Q116" s="104">
        <f t="shared" si="17"/>
        <v>354</v>
      </c>
      <c r="R116" s="108">
        <f t="shared" si="18"/>
        <v>8.85</v>
      </c>
      <c r="S116" s="104">
        <v>311</v>
      </c>
      <c r="T116" s="104">
        <v>384</v>
      </c>
      <c r="U116" s="109">
        <v>344</v>
      </c>
      <c r="V116" s="109">
        <v>356</v>
      </c>
      <c r="W116" s="109">
        <v>354</v>
      </c>
      <c r="X116" s="109">
        <v>358</v>
      </c>
      <c r="Y116" s="110">
        <f t="shared" si="19"/>
        <v>8.7892857142857146</v>
      </c>
    </row>
    <row r="117" spans="1:29" s="3" customFormat="1" ht="24.95" customHeight="1">
      <c r="A117" s="104">
        <f t="shared" si="20"/>
        <v>111</v>
      </c>
      <c r="B117" s="114" t="s">
        <v>259</v>
      </c>
      <c r="C117" s="106" t="s">
        <v>21</v>
      </c>
      <c r="D117" s="107">
        <f t="shared" si="13"/>
        <v>0</v>
      </c>
      <c r="E117" s="106" t="s">
        <v>21</v>
      </c>
      <c r="F117" s="107">
        <f t="shared" si="14"/>
        <v>0</v>
      </c>
      <c r="G117" s="106" t="s">
        <v>123</v>
      </c>
      <c r="H117" s="107">
        <f t="shared" si="15"/>
        <v>8</v>
      </c>
      <c r="I117" s="106" t="s">
        <v>123</v>
      </c>
      <c r="J117" s="107">
        <f t="shared" si="16"/>
        <v>8</v>
      </c>
      <c r="K117" s="106" t="s">
        <v>119</v>
      </c>
      <c r="L117" s="107">
        <f t="shared" si="21"/>
        <v>4</v>
      </c>
      <c r="M117" s="106" t="s">
        <v>21</v>
      </c>
      <c r="N117" s="107">
        <f t="shared" si="22"/>
        <v>0</v>
      </c>
      <c r="O117" s="106" t="s">
        <v>13</v>
      </c>
      <c r="P117" s="107">
        <f t="shared" si="12"/>
        <v>5</v>
      </c>
      <c r="Q117" s="104">
        <f t="shared" si="17"/>
        <v>134</v>
      </c>
      <c r="R117" s="108">
        <f t="shared" si="18"/>
        <v>3.35</v>
      </c>
      <c r="S117" s="104">
        <v>75</v>
      </c>
      <c r="T117" s="104">
        <v>36</v>
      </c>
      <c r="U117" s="109">
        <v>97</v>
      </c>
      <c r="V117" s="109">
        <v>56</v>
      </c>
      <c r="W117" s="109">
        <v>108</v>
      </c>
      <c r="X117" s="109">
        <v>34</v>
      </c>
      <c r="Y117" s="110">
        <f t="shared" si="19"/>
        <v>1.9285714285714286</v>
      </c>
    </row>
    <row r="118" spans="1:29" s="3" customFormat="1" ht="24.95" customHeight="1">
      <c r="A118" s="104">
        <f t="shared" si="20"/>
        <v>112</v>
      </c>
      <c r="B118" s="114" t="s">
        <v>260</v>
      </c>
      <c r="C118" s="106" t="s">
        <v>20</v>
      </c>
      <c r="D118" s="107">
        <f t="shared" si="13"/>
        <v>6</v>
      </c>
      <c r="E118" s="106" t="s">
        <v>123</v>
      </c>
      <c r="F118" s="107">
        <f t="shared" si="14"/>
        <v>8</v>
      </c>
      <c r="G118" s="106" t="s">
        <v>126</v>
      </c>
      <c r="H118" s="107">
        <f t="shared" si="15"/>
        <v>9</v>
      </c>
      <c r="I118" s="106" t="s">
        <v>126</v>
      </c>
      <c r="J118" s="107">
        <f t="shared" si="16"/>
        <v>9</v>
      </c>
      <c r="K118" s="106" t="s">
        <v>123</v>
      </c>
      <c r="L118" s="107">
        <f t="shared" si="21"/>
        <v>8</v>
      </c>
      <c r="M118" s="106" t="s">
        <v>19</v>
      </c>
      <c r="N118" s="107">
        <f t="shared" si="22"/>
        <v>7</v>
      </c>
      <c r="O118" s="106" t="s">
        <v>123</v>
      </c>
      <c r="P118" s="107">
        <f t="shared" si="12"/>
        <v>8</v>
      </c>
      <c r="Q118" s="104">
        <f t="shared" si="17"/>
        <v>312</v>
      </c>
      <c r="R118" s="108">
        <f t="shared" si="18"/>
        <v>7.8</v>
      </c>
      <c r="S118" s="104">
        <v>243</v>
      </c>
      <c r="T118" s="104">
        <v>288</v>
      </c>
      <c r="U118" s="109">
        <v>270</v>
      </c>
      <c r="V118" s="109">
        <v>296</v>
      </c>
      <c r="W118" s="109">
        <v>304</v>
      </c>
      <c r="X118" s="109">
        <v>316</v>
      </c>
      <c r="Y118" s="110">
        <f t="shared" si="19"/>
        <v>7.246428571428571</v>
      </c>
    </row>
    <row r="119" spans="1:29" s="3" customFormat="1" ht="24.95" customHeight="1">
      <c r="A119" s="104">
        <f t="shared" si="20"/>
        <v>113</v>
      </c>
      <c r="B119" s="114" t="s">
        <v>261</v>
      </c>
      <c r="C119" s="106" t="s">
        <v>19</v>
      </c>
      <c r="D119" s="107">
        <f t="shared" si="13"/>
        <v>7</v>
      </c>
      <c r="E119" s="106" t="s">
        <v>126</v>
      </c>
      <c r="F119" s="107">
        <f t="shared" si="14"/>
        <v>9</v>
      </c>
      <c r="G119" s="106" t="s">
        <v>126</v>
      </c>
      <c r="H119" s="107">
        <f t="shared" si="15"/>
        <v>9</v>
      </c>
      <c r="I119" s="106" t="s">
        <v>126</v>
      </c>
      <c r="J119" s="107">
        <f t="shared" si="16"/>
        <v>9</v>
      </c>
      <c r="K119" s="106" t="s">
        <v>770</v>
      </c>
      <c r="L119" s="107">
        <f t="shared" si="21"/>
        <v>10</v>
      </c>
      <c r="M119" s="106" t="s">
        <v>19</v>
      </c>
      <c r="N119" s="107">
        <f t="shared" si="22"/>
        <v>7</v>
      </c>
      <c r="O119" s="106" t="s">
        <v>126</v>
      </c>
      <c r="P119" s="107">
        <f t="shared" si="12"/>
        <v>9</v>
      </c>
      <c r="Q119" s="104">
        <f t="shared" si="17"/>
        <v>342</v>
      </c>
      <c r="R119" s="108">
        <f t="shared" si="18"/>
        <v>8.5500000000000007</v>
      </c>
      <c r="S119" s="104">
        <v>243</v>
      </c>
      <c r="T119" s="104">
        <v>316</v>
      </c>
      <c r="U119" s="109">
        <v>312</v>
      </c>
      <c r="V119" s="109">
        <v>322</v>
      </c>
      <c r="W119" s="109">
        <v>356</v>
      </c>
      <c r="X119" s="109">
        <v>348</v>
      </c>
      <c r="Y119" s="110">
        <f t="shared" si="19"/>
        <v>7.996428571428571</v>
      </c>
    </row>
    <row r="120" spans="1:29" s="3" customFormat="1" ht="24.95" customHeight="1">
      <c r="A120" s="104">
        <f t="shared" si="20"/>
        <v>114</v>
      </c>
      <c r="B120" s="114" t="s">
        <v>262</v>
      </c>
      <c r="C120" s="106" t="s">
        <v>770</v>
      </c>
      <c r="D120" s="107">
        <f t="shared" si="13"/>
        <v>10</v>
      </c>
      <c r="E120" s="106" t="s">
        <v>770</v>
      </c>
      <c r="F120" s="107">
        <f t="shared" si="14"/>
        <v>10</v>
      </c>
      <c r="G120" s="106" t="s">
        <v>126</v>
      </c>
      <c r="H120" s="107">
        <f t="shared" si="15"/>
        <v>9</v>
      </c>
      <c r="I120" s="106" t="s">
        <v>770</v>
      </c>
      <c r="J120" s="107">
        <f t="shared" si="16"/>
        <v>10</v>
      </c>
      <c r="K120" s="106" t="s">
        <v>126</v>
      </c>
      <c r="L120" s="107">
        <f t="shared" si="21"/>
        <v>9</v>
      </c>
      <c r="M120" s="106" t="s">
        <v>123</v>
      </c>
      <c r="N120" s="107">
        <f t="shared" si="22"/>
        <v>8</v>
      </c>
      <c r="O120" s="106" t="s">
        <v>126</v>
      </c>
      <c r="P120" s="107">
        <f t="shared" si="12"/>
        <v>9</v>
      </c>
      <c r="Q120" s="104">
        <f t="shared" si="17"/>
        <v>368</v>
      </c>
      <c r="R120" s="108">
        <f t="shared" si="18"/>
        <v>9.1999999999999993</v>
      </c>
      <c r="S120" s="104">
        <v>257</v>
      </c>
      <c r="T120" s="104">
        <v>312</v>
      </c>
      <c r="U120" s="109">
        <v>268</v>
      </c>
      <c r="V120" s="109">
        <v>358</v>
      </c>
      <c r="W120" s="109">
        <v>378</v>
      </c>
      <c r="X120" s="109">
        <v>362</v>
      </c>
      <c r="Y120" s="110">
        <f t="shared" si="19"/>
        <v>8.2249999999999996</v>
      </c>
    </row>
    <row r="121" spans="1:29" s="3" customFormat="1" ht="24.95" customHeight="1">
      <c r="A121" s="104">
        <f t="shared" si="20"/>
        <v>115</v>
      </c>
      <c r="B121" s="105" t="s">
        <v>263</v>
      </c>
      <c r="C121" s="106" t="s">
        <v>123</v>
      </c>
      <c r="D121" s="107">
        <f t="shared" si="13"/>
        <v>8</v>
      </c>
      <c r="E121" s="106" t="s">
        <v>770</v>
      </c>
      <c r="F121" s="107">
        <f t="shared" si="14"/>
        <v>10</v>
      </c>
      <c r="G121" s="106" t="s">
        <v>126</v>
      </c>
      <c r="H121" s="107">
        <f t="shared" si="15"/>
        <v>9</v>
      </c>
      <c r="I121" s="106" t="s">
        <v>126</v>
      </c>
      <c r="J121" s="107">
        <f t="shared" si="16"/>
        <v>9</v>
      </c>
      <c r="K121" s="106" t="s">
        <v>123</v>
      </c>
      <c r="L121" s="107">
        <f t="shared" si="21"/>
        <v>8</v>
      </c>
      <c r="M121" s="106" t="s">
        <v>126</v>
      </c>
      <c r="N121" s="107">
        <f t="shared" si="22"/>
        <v>9</v>
      </c>
      <c r="O121" s="106" t="s">
        <v>123</v>
      </c>
      <c r="P121" s="107">
        <f t="shared" si="12"/>
        <v>8</v>
      </c>
      <c r="Q121" s="104">
        <f t="shared" si="17"/>
        <v>348</v>
      </c>
      <c r="R121" s="108">
        <f t="shared" si="18"/>
        <v>8.6999999999999993</v>
      </c>
      <c r="S121" s="104">
        <v>289</v>
      </c>
      <c r="T121" s="104">
        <v>316</v>
      </c>
      <c r="U121" s="109">
        <v>318</v>
      </c>
      <c r="V121" s="109">
        <v>306</v>
      </c>
      <c r="W121" s="109">
        <v>346</v>
      </c>
      <c r="X121" s="109">
        <v>326</v>
      </c>
      <c r="Y121" s="110">
        <f t="shared" si="19"/>
        <v>8.0321428571428566</v>
      </c>
    </row>
    <row r="122" spans="1:29" s="3" customFormat="1" ht="24" customHeight="1">
      <c r="A122" s="104">
        <f>A121+1</f>
        <v>116</v>
      </c>
      <c r="B122" s="114" t="s">
        <v>264</v>
      </c>
      <c r="C122" s="106" t="s">
        <v>20</v>
      </c>
      <c r="D122" s="107">
        <f t="shared" si="13"/>
        <v>6</v>
      </c>
      <c r="E122" s="106" t="s">
        <v>126</v>
      </c>
      <c r="F122" s="107">
        <f t="shared" si="14"/>
        <v>9</v>
      </c>
      <c r="G122" s="106" t="s">
        <v>126</v>
      </c>
      <c r="H122" s="107">
        <f t="shared" si="15"/>
        <v>9</v>
      </c>
      <c r="I122" s="106" t="s">
        <v>123</v>
      </c>
      <c r="J122" s="107">
        <f t="shared" si="16"/>
        <v>8</v>
      </c>
      <c r="K122" s="106" t="s">
        <v>126</v>
      </c>
      <c r="L122" s="107">
        <f t="shared" si="21"/>
        <v>9</v>
      </c>
      <c r="M122" s="106" t="s">
        <v>126</v>
      </c>
      <c r="N122" s="107">
        <f t="shared" si="22"/>
        <v>9</v>
      </c>
      <c r="O122" s="106" t="s">
        <v>126</v>
      </c>
      <c r="P122" s="107">
        <f t="shared" si="12"/>
        <v>9</v>
      </c>
      <c r="Q122" s="104">
        <f t="shared" si="17"/>
        <v>340</v>
      </c>
      <c r="R122" s="108">
        <f t="shared" si="18"/>
        <v>8.5</v>
      </c>
      <c r="S122" s="104">
        <v>245</v>
      </c>
      <c r="T122" s="104">
        <v>280</v>
      </c>
      <c r="U122" s="109">
        <v>292</v>
      </c>
      <c r="V122" s="109">
        <v>330</v>
      </c>
      <c r="W122" s="109">
        <v>364</v>
      </c>
      <c r="X122" s="109">
        <v>342</v>
      </c>
      <c r="Y122" s="110">
        <f t="shared" si="19"/>
        <v>7.8321428571428573</v>
      </c>
    </row>
    <row r="123" spans="1:29" s="3" customFormat="1" ht="24.95" customHeight="1">
      <c r="A123"/>
      <c r="B123"/>
      <c r="C123"/>
      <c r="D123"/>
      <c r="E123"/>
      <c r="F123"/>
      <c r="G123"/>
      <c r="H123"/>
      <c r="I123" s="15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 s="1"/>
      <c r="AA123" s="1"/>
      <c r="AB123" s="132"/>
      <c r="AC123" s="1"/>
    </row>
    <row r="124" spans="1:29">
      <c r="I124" s="158"/>
    </row>
    <row r="125" spans="1:29">
      <c r="I125" s="158"/>
    </row>
    <row r="126" spans="1:29">
      <c r="I126" s="158"/>
    </row>
    <row r="127" spans="1:29">
      <c r="I127" s="158"/>
    </row>
    <row r="128" spans="1:29">
      <c r="I128" s="158"/>
    </row>
    <row r="129" spans="9:9">
      <c r="I129" s="158"/>
    </row>
    <row r="130" spans="9:9">
      <c r="I130" s="158"/>
    </row>
    <row r="131" spans="9:9">
      <c r="I131" s="158"/>
    </row>
    <row r="132" spans="9:9">
      <c r="I132" s="158"/>
    </row>
  </sheetData>
  <mergeCells count="19">
    <mergeCell ref="Q5:R5"/>
    <mergeCell ref="K5:L5"/>
    <mergeCell ref="G5:H5"/>
    <mergeCell ref="M6:N6"/>
    <mergeCell ref="A2:Y2"/>
    <mergeCell ref="A3:Y3"/>
    <mergeCell ref="A5:A6"/>
    <mergeCell ref="B5:B6"/>
    <mergeCell ref="C5:D5"/>
    <mergeCell ref="C6:D6"/>
    <mergeCell ref="I5:J5"/>
    <mergeCell ref="O5:P5"/>
    <mergeCell ref="M5:N5"/>
    <mergeCell ref="G6:H6"/>
    <mergeCell ref="E5:F5"/>
    <mergeCell ref="I6:J6"/>
    <mergeCell ref="O6:P6"/>
    <mergeCell ref="E6:F6"/>
    <mergeCell ref="K6:L6"/>
  </mergeCells>
  <dataValidations count="1">
    <dataValidation type="textLength" operator="greaterThan" showInputMessage="1" showErrorMessage="1" errorTitle="Grade Point" error="Dont Change." promptTitle="Grade Point" prompt="This is Grade Point obtained" sqref="F7:F122 P7:P122 J7:J122 H7:H122 N7:N122 L7:L122 D7:D122">
      <formula1>10</formula1>
    </dataValidation>
  </dataValidations>
  <pageMargins left="0.7" right="0.7" top="0.75" bottom="0.75" header="0.3" footer="0.3"/>
  <pageSetup paperSize="5" scale="85" orientation="landscape" verticalDpi="0" r:id="rId1"/>
  <headerFooter>
    <oddFooter>&amp;L&amp;"Bookman Old Style,Regular"&amp;16 &amp;"-,Regular"1st Tabulator                                  2nd Tabulator&amp;C&amp;16Asstt. Registrar, Acad&amp;R&amp;16Registrar                                 Dean Academic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5"/>
  <sheetViews>
    <sheetView workbookViewId="0">
      <selection activeCell="A8" sqref="A8:IV8"/>
    </sheetView>
  </sheetViews>
  <sheetFormatPr defaultRowHeight="15"/>
  <cols>
    <col min="1" max="1" width="6.7109375" customWidth="1"/>
    <col min="2" max="2" width="14.85546875" customWidth="1"/>
    <col min="3" max="3" width="7.7109375" customWidth="1"/>
    <col min="4" max="4" width="7.85546875" customWidth="1"/>
    <col min="5" max="5" width="7.7109375" customWidth="1"/>
    <col min="6" max="6" width="7.85546875" customWidth="1"/>
    <col min="7" max="7" width="11.140625" customWidth="1"/>
    <col min="8" max="8" width="10.42578125" customWidth="1"/>
    <col min="9" max="9" width="7.140625" customWidth="1"/>
    <col min="10" max="10" width="8" customWidth="1"/>
    <col min="11" max="11" width="7.7109375" customWidth="1"/>
    <col min="12" max="12" width="8.140625" customWidth="1"/>
    <col min="14" max="14" width="7.5703125" customWidth="1"/>
    <col min="16" max="16" width="7.7109375" customWidth="1"/>
  </cols>
  <sheetData>
    <row r="1" spans="1:26" s="115" customFormat="1">
      <c r="A1" s="242" t="s">
        <v>134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6" s="115" customFormat="1">
      <c r="A2" s="242" t="s">
        <v>143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6" spans="1:26" s="98" customFormat="1" ht="36" customHeight="1">
      <c r="A6" s="216" t="s">
        <v>0</v>
      </c>
      <c r="B6" s="218" t="s">
        <v>1</v>
      </c>
      <c r="C6" s="244" t="s">
        <v>43</v>
      </c>
      <c r="D6" s="244"/>
      <c r="E6" s="244" t="s">
        <v>44</v>
      </c>
      <c r="F6" s="244"/>
      <c r="G6" s="214" t="s">
        <v>46</v>
      </c>
      <c r="H6" s="214"/>
      <c r="I6" s="244" t="s">
        <v>48</v>
      </c>
      <c r="J6" s="244"/>
      <c r="K6" s="214" t="s">
        <v>65</v>
      </c>
      <c r="L6" s="214"/>
      <c r="M6" s="244" t="s">
        <v>50</v>
      </c>
      <c r="N6" s="244"/>
      <c r="O6" s="210" t="s">
        <v>52</v>
      </c>
      <c r="P6" s="211"/>
      <c r="Q6" s="244" t="s">
        <v>26</v>
      </c>
      <c r="R6" s="244"/>
      <c r="S6" s="80"/>
      <c r="T6" s="80"/>
      <c r="U6" s="80"/>
      <c r="V6" s="80"/>
      <c r="W6" s="80"/>
      <c r="X6" s="80"/>
      <c r="Y6" s="81"/>
    </row>
    <row r="7" spans="1:26" s="98" customFormat="1" ht="39" customHeight="1">
      <c r="A7" s="217"/>
      <c r="B7" s="219"/>
      <c r="C7" s="218" t="s">
        <v>42</v>
      </c>
      <c r="D7" s="218"/>
      <c r="E7" s="218" t="s">
        <v>45</v>
      </c>
      <c r="F7" s="218"/>
      <c r="G7" s="218" t="s">
        <v>47</v>
      </c>
      <c r="H7" s="218"/>
      <c r="I7" s="218" t="s">
        <v>49</v>
      </c>
      <c r="J7" s="218"/>
      <c r="K7" s="216" t="s">
        <v>66</v>
      </c>
      <c r="L7" s="216"/>
      <c r="M7" s="216" t="s">
        <v>51</v>
      </c>
      <c r="N7" s="216"/>
      <c r="O7" s="218" t="s">
        <v>32</v>
      </c>
      <c r="P7" s="218"/>
      <c r="Q7" s="39" t="s">
        <v>4</v>
      </c>
      <c r="R7" s="39" t="s">
        <v>2</v>
      </c>
      <c r="S7" s="80"/>
      <c r="T7" s="80"/>
      <c r="U7" s="80"/>
      <c r="V7" s="80"/>
      <c r="W7" s="80"/>
      <c r="X7" s="80"/>
      <c r="Y7" s="80"/>
    </row>
    <row r="8" spans="1:26" s="58" customFormat="1" ht="27" customHeight="1">
      <c r="A8" s="58">
        <v>1</v>
      </c>
      <c r="B8" s="58" t="s">
        <v>114</v>
      </c>
      <c r="C8" s="102" t="s">
        <v>119</v>
      </c>
      <c r="D8" s="14">
        <f>IF(C8="AA",10, IF(C8="AB",9, IF(C8="BB",8, IF(C8="BC",7,IF(C8="CC",6, IF(C8="CD",5, IF(C8="DD",4,IF(C8="F",0))))))))</f>
        <v>4</v>
      </c>
      <c r="E8" s="58" t="s">
        <v>119</v>
      </c>
      <c r="F8" s="14">
        <f>IF(E8="AA",10, IF(E8="AB",9, IF(E8="BB",8, IF(E8="BC",7,IF(E8="CC",6, IF(E8="CD",5, IF(E8="DD",4,IF(E8="F",0))))))))</f>
        <v>4</v>
      </c>
      <c r="G8" s="102" t="s">
        <v>21</v>
      </c>
      <c r="H8" s="14">
        <f>IF(G8="AA",10, IF(G8="AB",9, IF(G8="BB",8, IF(G8="BC",7,IF(G8="CC",6, IF(G8="CD",5, IF(G8="DD",4,IF(G8="F",0))))))))</f>
        <v>0</v>
      </c>
      <c r="I8" s="15" t="s">
        <v>119</v>
      </c>
      <c r="J8" s="14">
        <f>IF(I8="AA",10, IF(I8="AB",9, IF(I8="BB",8, IF(I8="BC",7,IF(I8="CC",6, IF(I8="CD",5, IF(I8="DD",4,IF(I8="F",0))))))))</f>
        <v>4</v>
      </c>
      <c r="K8" s="102" t="s">
        <v>21</v>
      </c>
      <c r="L8" s="14">
        <f>IF(K8="AA",10, IF(K8="AB",9, IF(K8="BB",8, IF(K8="BC",7,IF(K8="CC",6, IF(K8="CD",5, IF(K8="DD",4,IF(K8="F",0))))))))</f>
        <v>0</v>
      </c>
      <c r="M8" s="102" t="s">
        <v>126</v>
      </c>
      <c r="N8" s="14">
        <f>IF(M8="AA",10, IF(M8="AB",9, IF(M8="BB",8, IF(M8="BC",7,IF(M8="CC",6, IF(M8="CD",5, IF(M8="DD",4,IF(M8="F",0))))))))</f>
        <v>9</v>
      </c>
      <c r="O8" s="102" t="s">
        <v>20</v>
      </c>
      <c r="P8" s="14">
        <f>IF(O8="AA",10, IF(O8="AB",9, IF(O8="BB",8, IF(O8="BC",7,IF(O8="CC",6, IF(O8="CD",5, IF(O8="DD",4,IF(O8="F",0))))))))</f>
        <v>6</v>
      </c>
      <c r="Q8" s="15">
        <f>(D8*6+F8*6+H8*6+J8*6+L8*6+N8*2+P8*8)</f>
        <v>138</v>
      </c>
      <c r="R8" s="19">
        <f>(Q8/40)</f>
        <v>3.45</v>
      </c>
      <c r="S8" s="116"/>
      <c r="T8" s="116"/>
      <c r="U8" s="116"/>
      <c r="V8" s="116"/>
      <c r="W8" s="116"/>
      <c r="X8" s="116"/>
      <c r="Y8" s="29"/>
      <c r="Z8" s="117"/>
    </row>
    <row r="15" spans="1:26">
      <c r="A15" t="s">
        <v>135</v>
      </c>
      <c r="D15" t="s">
        <v>136</v>
      </c>
      <c r="G15" t="s">
        <v>137</v>
      </c>
      <c r="J15" t="s">
        <v>138</v>
      </c>
      <c r="N15" t="s">
        <v>139</v>
      </c>
    </row>
  </sheetData>
  <mergeCells count="19">
    <mergeCell ref="A1:Y1"/>
    <mergeCell ref="A2:Y2"/>
    <mergeCell ref="I6:J6"/>
    <mergeCell ref="K6:L6"/>
    <mergeCell ref="M7:N7"/>
    <mergeCell ref="O7:P7"/>
    <mergeCell ref="A6:A7"/>
    <mergeCell ref="B6:B7"/>
    <mergeCell ref="C6:D6"/>
    <mergeCell ref="E6:F6"/>
    <mergeCell ref="G6:H6"/>
    <mergeCell ref="M6:N6"/>
    <mergeCell ref="O6:P6"/>
    <mergeCell ref="Q6:R6"/>
    <mergeCell ref="C7:D7"/>
    <mergeCell ref="E7:F7"/>
    <mergeCell ref="G7:H7"/>
    <mergeCell ref="I7:J7"/>
    <mergeCell ref="K7:L7"/>
  </mergeCells>
  <dataValidations count="1">
    <dataValidation type="textLength" operator="greaterThan" showInputMessage="1" showErrorMessage="1" errorTitle="Grade Point" error="Dont Change." promptTitle="Grade Point" prompt="This is Grade Point obtained" sqref="D8 N8 P8 H8 F8 J8 L8">
      <formula1>10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51"/>
  <sheetViews>
    <sheetView view="pageBreakPreview" topLeftCell="B1" zoomScale="86" zoomScaleNormal="66" zoomScaleSheetLayoutView="86" workbookViewId="0">
      <selection activeCell="Z31" sqref="Z31"/>
    </sheetView>
  </sheetViews>
  <sheetFormatPr defaultRowHeight="15"/>
  <cols>
    <col min="1" max="1" width="6.140625" style="83" customWidth="1"/>
    <col min="2" max="2" width="17.140625" style="83" customWidth="1"/>
    <col min="3" max="3" width="6.28515625" style="83" customWidth="1"/>
    <col min="4" max="4" width="7.7109375" style="83" customWidth="1"/>
    <col min="5" max="5" width="6.140625" style="83" customWidth="1"/>
    <col min="6" max="6" width="7.42578125" style="83" customWidth="1"/>
    <col min="7" max="7" width="8.7109375" style="12" customWidth="1"/>
    <col min="8" max="8" width="7" style="83" customWidth="1"/>
    <col min="9" max="9" width="7.85546875" style="83" customWidth="1"/>
    <col min="10" max="10" width="6" style="83" customWidth="1"/>
    <col min="11" max="11" width="6.5703125" style="12" customWidth="1"/>
    <col min="12" max="12" width="7.140625" style="83" customWidth="1"/>
    <col min="13" max="13" width="7.28515625" style="83" customWidth="1"/>
    <col min="14" max="15" width="6.42578125" style="83" customWidth="1"/>
    <col min="16" max="16" width="7.140625" style="83" customWidth="1"/>
    <col min="17" max="17" width="8.5703125" style="83" customWidth="1"/>
    <col min="18" max="18" width="8.42578125" style="83" customWidth="1"/>
    <col min="19" max="19" width="8.28515625" style="83" customWidth="1"/>
    <col min="20" max="20" width="8.42578125" style="83" customWidth="1"/>
    <col min="21" max="21" width="8.5703125" style="83" customWidth="1"/>
    <col min="22" max="23" width="8.28515625" style="83" customWidth="1"/>
    <col min="24" max="24" width="8" style="83" customWidth="1"/>
    <col min="25" max="25" width="7.7109375" style="83" customWidth="1"/>
    <col min="26" max="26" width="17.7109375" style="83" customWidth="1"/>
    <col min="27" max="27" width="8.28515625" style="83" customWidth="1"/>
    <col min="28" max="28" width="8.7109375" style="83" customWidth="1"/>
    <col min="29" max="29" width="13.5703125" style="83" customWidth="1"/>
    <col min="30" max="16384" width="9.140625" style="83"/>
  </cols>
  <sheetData>
    <row r="1" spans="1:28">
      <c r="Z1" s="85"/>
      <c r="AA1" s="85"/>
      <c r="AB1" s="85"/>
    </row>
    <row r="2" spans="1:28">
      <c r="A2" s="204" t="s">
        <v>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8">
      <c r="A3" s="204" t="s">
        <v>781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spans="1:28" ht="11.25" customHeight="1">
      <c r="A4" s="84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8" s="97" customFormat="1" ht="40.5" customHeight="1">
      <c r="A5" s="205" t="s">
        <v>0</v>
      </c>
      <c r="B5" s="207" t="s">
        <v>1</v>
      </c>
      <c r="C5" s="200" t="s">
        <v>43</v>
      </c>
      <c r="D5" s="200"/>
      <c r="E5" s="200" t="s">
        <v>44</v>
      </c>
      <c r="F5" s="200"/>
      <c r="G5" s="201" t="s">
        <v>46</v>
      </c>
      <c r="H5" s="201"/>
      <c r="I5" s="201" t="s">
        <v>773</v>
      </c>
      <c r="J5" s="201"/>
      <c r="K5" s="201" t="s">
        <v>774</v>
      </c>
      <c r="L5" s="201"/>
      <c r="M5" s="200" t="s">
        <v>50</v>
      </c>
      <c r="N5" s="200"/>
      <c r="O5" s="202" t="s">
        <v>52</v>
      </c>
      <c r="P5" s="203"/>
      <c r="Q5" s="200" t="s">
        <v>26</v>
      </c>
      <c r="R5" s="200"/>
      <c r="S5" s="95" t="s">
        <v>8</v>
      </c>
      <c r="T5" s="95" t="s">
        <v>9</v>
      </c>
      <c r="U5" s="95" t="s">
        <v>6</v>
      </c>
      <c r="V5" s="95" t="s">
        <v>10</v>
      </c>
      <c r="W5" s="95" t="s">
        <v>14</v>
      </c>
      <c r="X5" s="95" t="s">
        <v>40</v>
      </c>
      <c r="Y5" s="96" t="s">
        <v>53</v>
      </c>
    </row>
    <row r="6" spans="1:28" s="97" customFormat="1" ht="39" customHeight="1">
      <c r="A6" s="206"/>
      <c r="B6" s="208"/>
      <c r="C6" s="200" t="s">
        <v>42</v>
      </c>
      <c r="D6" s="200"/>
      <c r="E6" s="200" t="s">
        <v>45</v>
      </c>
      <c r="F6" s="200"/>
      <c r="G6" s="201" t="s">
        <v>47</v>
      </c>
      <c r="H6" s="201"/>
      <c r="I6" s="201" t="s">
        <v>772</v>
      </c>
      <c r="J6" s="201"/>
      <c r="K6" s="201" t="s">
        <v>66</v>
      </c>
      <c r="L6" s="201"/>
      <c r="M6" s="201" t="s">
        <v>51</v>
      </c>
      <c r="N6" s="201"/>
      <c r="O6" s="200" t="s">
        <v>32</v>
      </c>
      <c r="P6" s="200"/>
      <c r="Q6" s="95" t="s">
        <v>4</v>
      </c>
      <c r="R6" s="95" t="s">
        <v>2</v>
      </c>
      <c r="S6" s="95" t="s">
        <v>11</v>
      </c>
      <c r="T6" s="95" t="s">
        <v>12</v>
      </c>
      <c r="U6" s="94" t="s">
        <v>22</v>
      </c>
      <c r="V6" s="94" t="s">
        <v>4</v>
      </c>
      <c r="W6" s="95" t="s">
        <v>4</v>
      </c>
      <c r="X6" s="95" t="s">
        <v>4</v>
      </c>
      <c r="Y6" s="95" t="s">
        <v>3</v>
      </c>
    </row>
    <row r="7" spans="1:28" s="16" customFormat="1" ht="27" customHeight="1">
      <c r="A7" s="15">
        <v>1</v>
      </c>
      <c r="B7" s="18" t="s">
        <v>265</v>
      </c>
      <c r="C7" s="6" t="s">
        <v>770</v>
      </c>
      <c r="D7" s="14">
        <f t="shared" ref="D7:D70" si="0">IF(C7="AA",10, IF(C7="AB",9, IF(C7="BB",8, IF(C7="BC",7,IF(C7="CC",6, IF(C7="CD",5, IF(C7="DD",4,IF(C7="F",0))))))))</f>
        <v>10</v>
      </c>
      <c r="E7" s="6" t="s">
        <v>770</v>
      </c>
      <c r="F7" s="14">
        <f t="shared" ref="F7:F70" si="1">IF(E7="AA",10, IF(E7="AB",9, IF(E7="BB",8, IF(E7="BC",7,IF(E7="CC",6, IF(E7="CD",5, IF(E7="DD",4,IF(E7="F",0))))))))</f>
        <v>10</v>
      </c>
      <c r="G7" s="6" t="s">
        <v>770</v>
      </c>
      <c r="H7" s="14">
        <f t="shared" ref="H7:H70" si="2">IF(G7="AA",10, IF(G7="AB",9, IF(G7="BB",8, IF(G7="BC",7,IF(G7="CC",6, IF(G7="CD",5, IF(G7="DD",4,IF(G7="F",0))))))))</f>
        <v>10</v>
      </c>
      <c r="I7" s="6" t="s">
        <v>770</v>
      </c>
      <c r="J7" s="14">
        <f t="shared" ref="J7:J70" si="3">IF(I7="AA",10, IF(I7="AB",9, IF(I7="BB",8, IF(I7="BC",7,IF(I7="CC",6, IF(I7="CD",5, IF(I7="DD",4,IF(I7="F",0))))))))</f>
        <v>10</v>
      </c>
      <c r="K7" s="6" t="s">
        <v>770</v>
      </c>
      <c r="L7" s="14">
        <f t="shared" ref="L7:L70" si="4">IF(K7="AA",10, IF(K7="AB",9, IF(K7="BB",8, IF(K7="BC",7,IF(K7="CC",6, IF(K7="CD",5, IF(K7="DD",4,IF(K7="F",0))))))))</f>
        <v>10</v>
      </c>
      <c r="M7" s="6" t="s">
        <v>770</v>
      </c>
      <c r="N7" s="14">
        <f t="shared" ref="N7:P70" si="5">IF(M7="AA",10, IF(M7="AB",9, IF(M7="BB",8, IF(M7="BC",7,IF(M7="CC",6, IF(M7="CD",5, IF(M7="DD",4,IF(M7="F",0))))))))</f>
        <v>10</v>
      </c>
      <c r="O7" s="6" t="s">
        <v>770</v>
      </c>
      <c r="P7" s="14">
        <f t="shared" si="5"/>
        <v>10</v>
      </c>
      <c r="Q7" s="104">
        <f>(D7*6+F7*6+H7*6+J7*6+L7*6+N7*2+P7*8)</f>
        <v>400</v>
      </c>
      <c r="R7" s="19">
        <f>(Q7/40)</f>
        <v>10</v>
      </c>
      <c r="S7" s="15">
        <v>366</v>
      </c>
      <c r="T7" s="7">
        <v>402</v>
      </c>
      <c r="U7" s="20">
        <v>400</v>
      </c>
      <c r="V7" s="21">
        <v>394</v>
      </c>
      <c r="W7" s="21">
        <v>400</v>
      </c>
      <c r="X7" s="21">
        <v>394</v>
      </c>
      <c r="Y7" s="8">
        <f>(Q7+S7+T7+U7+V7+W7+X7)/(280)</f>
        <v>9.8428571428571434</v>
      </c>
    </row>
    <row r="8" spans="1:28" s="16" customFormat="1" ht="27" customHeight="1">
      <c r="A8" s="15">
        <f>A7+1</f>
        <v>2</v>
      </c>
      <c r="B8" s="18" t="s">
        <v>266</v>
      </c>
      <c r="C8" s="6" t="s">
        <v>770</v>
      </c>
      <c r="D8" s="14">
        <f t="shared" si="0"/>
        <v>10</v>
      </c>
      <c r="E8" s="6" t="s">
        <v>19</v>
      </c>
      <c r="F8" s="14">
        <f t="shared" si="1"/>
        <v>7</v>
      </c>
      <c r="G8" s="6" t="s">
        <v>126</v>
      </c>
      <c r="H8" s="14">
        <f t="shared" si="2"/>
        <v>9</v>
      </c>
      <c r="I8" s="6" t="s">
        <v>123</v>
      </c>
      <c r="J8" s="14">
        <f t="shared" si="3"/>
        <v>8</v>
      </c>
      <c r="K8" s="6" t="s">
        <v>20</v>
      </c>
      <c r="L8" s="14">
        <f t="shared" si="4"/>
        <v>6</v>
      </c>
      <c r="M8" s="6" t="s">
        <v>126</v>
      </c>
      <c r="N8" s="14">
        <f t="shared" si="5"/>
        <v>9</v>
      </c>
      <c r="O8" s="6" t="s">
        <v>123</v>
      </c>
      <c r="P8" s="14">
        <f t="shared" si="5"/>
        <v>8</v>
      </c>
      <c r="Q8" s="104">
        <f t="shared" ref="Q8:Q71" si="6">(D8*6+F8*6+H8*6+J8*6+L8*6+N8*2+P8*8)</f>
        <v>322</v>
      </c>
      <c r="R8" s="19">
        <f t="shared" ref="R8:R71" si="7">(Q8/40)</f>
        <v>8.0500000000000007</v>
      </c>
      <c r="S8" s="15">
        <v>346</v>
      </c>
      <c r="T8" s="7">
        <v>372</v>
      </c>
      <c r="U8" s="20">
        <v>358</v>
      </c>
      <c r="V8" s="21">
        <v>354</v>
      </c>
      <c r="W8" s="21">
        <v>386</v>
      </c>
      <c r="X8" s="21">
        <v>375</v>
      </c>
      <c r="Y8" s="8">
        <f t="shared" ref="Y8:Y71" si="8">(Q8+S8+T8+U8+V8+W8+X8)/(280)</f>
        <v>8.9749999999999996</v>
      </c>
    </row>
    <row r="9" spans="1:28" s="16" customFormat="1" ht="27" customHeight="1">
      <c r="A9" s="15">
        <f t="shared" ref="A9:A72" si="9">A8+1</f>
        <v>3</v>
      </c>
      <c r="B9" s="18" t="s">
        <v>267</v>
      </c>
      <c r="C9" s="6" t="s">
        <v>126</v>
      </c>
      <c r="D9" s="14">
        <f t="shared" si="0"/>
        <v>9</v>
      </c>
      <c r="E9" s="6" t="s">
        <v>770</v>
      </c>
      <c r="F9" s="14">
        <f t="shared" si="1"/>
        <v>10</v>
      </c>
      <c r="G9" s="6" t="s">
        <v>19</v>
      </c>
      <c r="H9" s="14">
        <f t="shared" si="2"/>
        <v>7</v>
      </c>
      <c r="I9" s="6" t="s">
        <v>20</v>
      </c>
      <c r="J9" s="14">
        <f t="shared" si="3"/>
        <v>6</v>
      </c>
      <c r="K9" s="6" t="s">
        <v>19</v>
      </c>
      <c r="L9" s="14">
        <f t="shared" si="4"/>
        <v>7</v>
      </c>
      <c r="M9" s="6" t="s">
        <v>126</v>
      </c>
      <c r="N9" s="14">
        <f t="shared" si="5"/>
        <v>9</v>
      </c>
      <c r="O9" s="6" t="s">
        <v>126</v>
      </c>
      <c r="P9" s="14">
        <f t="shared" si="5"/>
        <v>9</v>
      </c>
      <c r="Q9" s="104">
        <f t="shared" si="6"/>
        <v>324</v>
      </c>
      <c r="R9" s="19">
        <f t="shared" si="7"/>
        <v>8.1</v>
      </c>
      <c r="S9" s="15">
        <v>339</v>
      </c>
      <c r="T9" s="7">
        <v>366</v>
      </c>
      <c r="U9" s="20">
        <v>344</v>
      </c>
      <c r="V9" s="21">
        <v>372</v>
      </c>
      <c r="W9" s="21">
        <v>375</v>
      </c>
      <c r="X9" s="21">
        <v>366</v>
      </c>
      <c r="Y9" s="8">
        <f t="shared" si="8"/>
        <v>8.8785714285714281</v>
      </c>
    </row>
    <row r="10" spans="1:28" s="16" customFormat="1" ht="27" customHeight="1">
      <c r="A10" s="15">
        <f t="shared" si="9"/>
        <v>4</v>
      </c>
      <c r="B10" s="18" t="s">
        <v>268</v>
      </c>
      <c r="C10" s="6" t="s">
        <v>770</v>
      </c>
      <c r="D10" s="14">
        <f t="shared" si="0"/>
        <v>10</v>
      </c>
      <c r="E10" s="6" t="s">
        <v>126</v>
      </c>
      <c r="F10" s="14">
        <f t="shared" si="1"/>
        <v>9</v>
      </c>
      <c r="G10" s="6" t="s">
        <v>123</v>
      </c>
      <c r="H10" s="14">
        <f t="shared" si="2"/>
        <v>8</v>
      </c>
      <c r="I10" s="6" t="s">
        <v>770</v>
      </c>
      <c r="J10" s="14">
        <f t="shared" si="3"/>
        <v>10</v>
      </c>
      <c r="K10" s="6" t="s">
        <v>123</v>
      </c>
      <c r="L10" s="14">
        <f t="shared" si="4"/>
        <v>8</v>
      </c>
      <c r="M10" s="6" t="s">
        <v>770</v>
      </c>
      <c r="N10" s="14">
        <f t="shared" si="5"/>
        <v>10</v>
      </c>
      <c r="O10" s="6" t="s">
        <v>126</v>
      </c>
      <c r="P10" s="14">
        <f t="shared" si="5"/>
        <v>9</v>
      </c>
      <c r="Q10" s="104">
        <f t="shared" si="6"/>
        <v>362</v>
      </c>
      <c r="R10" s="19">
        <f t="shared" si="7"/>
        <v>9.0500000000000007</v>
      </c>
      <c r="S10" s="15">
        <v>353</v>
      </c>
      <c r="T10" s="7">
        <v>404</v>
      </c>
      <c r="U10" s="20">
        <v>382</v>
      </c>
      <c r="V10" s="21">
        <v>394</v>
      </c>
      <c r="W10" s="21">
        <v>378</v>
      </c>
      <c r="X10" s="21">
        <v>383</v>
      </c>
      <c r="Y10" s="8">
        <f t="shared" si="8"/>
        <v>9.4857142857142858</v>
      </c>
    </row>
    <row r="11" spans="1:28" s="16" customFormat="1" ht="27" customHeight="1">
      <c r="A11" s="15">
        <f t="shared" si="9"/>
        <v>5</v>
      </c>
      <c r="B11" s="18" t="s">
        <v>269</v>
      </c>
      <c r="C11" s="6" t="s">
        <v>123</v>
      </c>
      <c r="D11" s="14">
        <f t="shared" si="0"/>
        <v>8</v>
      </c>
      <c r="E11" s="6" t="s">
        <v>126</v>
      </c>
      <c r="F11" s="14">
        <f t="shared" si="1"/>
        <v>9</v>
      </c>
      <c r="G11" s="6" t="s">
        <v>770</v>
      </c>
      <c r="H11" s="14">
        <f t="shared" si="2"/>
        <v>10</v>
      </c>
      <c r="I11" s="6" t="s">
        <v>19</v>
      </c>
      <c r="J11" s="14">
        <f t="shared" si="3"/>
        <v>7</v>
      </c>
      <c r="K11" s="6" t="s">
        <v>123</v>
      </c>
      <c r="L11" s="14">
        <f t="shared" si="4"/>
        <v>8</v>
      </c>
      <c r="M11" s="6" t="s">
        <v>126</v>
      </c>
      <c r="N11" s="14">
        <f t="shared" si="5"/>
        <v>9</v>
      </c>
      <c r="O11" s="6" t="s">
        <v>123</v>
      </c>
      <c r="P11" s="14">
        <f t="shared" si="5"/>
        <v>8</v>
      </c>
      <c r="Q11" s="104">
        <f t="shared" si="6"/>
        <v>334</v>
      </c>
      <c r="R11" s="19">
        <f t="shared" si="7"/>
        <v>8.35</v>
      </c>
      <c r="S11" s="15">
        <v>300</v>
      </c>
      <c r="T11" s="7">
        <v>376</v>
      </c>
      <c r="U11" s="20">
        <v>360</v>
      </c>
      <c r="V11" s="21">
        <v>384</v>
      </c>
      <c r="W11" s="21">
        <v>351</v>
      </c>
      <c r="X11" s="21">
        <v>355</v>
      </c>
      <c r="Y11" s="8">
        <f t="shared" si="8"/>
        <v>8.7857142857142865</v>
      </c>
    </row>
    <row r="12" spans="1:28" s="16" customFormat="1" ht="27" customHeight="1">
      <c r="A12" s="15">
        <f t="shared" si="9"/>
        <v>6</v>
      </c>
      <c r="B12" s="18" t="s">
        <v>270</v>
      </c>
      <c r="C12" s="6" t="s">
        <v>126</v>
      </c>
      <c r="D12" s="14">
        <f t="shared" si="0"/>
        <v>9</v>
      </c>
      <c r="E12" s="6" t="s">
        <v>20</v>
      </c>
      <c r="F12" s="14">
        <f t="shared" si="1"/>
        <v>6</v>
      </c>
      <c r="G12" s="6" t="s">
        <v>126</v>
      </c>
      <c r="H12" s="14">
        <f t="shared" si="2"/>
        <v>9</v>
      </c>
      <c r="I12" s="6" t="s">
        <v>123</v>
      </c>
      <c r="J12" s="14">
        <f t="shared" si="3"/>
        <v>8</v>
      </c>
      <c r="K12" s="6" t="s">
        <v>20</v>
      </c>
      <c r="L12" s="14">
        <f t="shared" si="4"/>
        <v>6</v>
      </c>
      <c r="M12" s="6" t="s">
        <v>126</v>
      </c>
      <c r="N12" s="14">
        <f t="shared" si="5"/>
        <v>9</v>
      </c>
      <c r="O12" s="6" t="s">
        <v>123</v>
      </c>
      <c r="P12" s="14">
        <f t="shared" si="5"/>
        <v>8</v>
      </c>
      <c r="Q12" s="104">
        <f t="shared" si="6"/>
        <v>310</v>
      </c>
      <c r="R12" s="19">
        <f t="shared" si="7"/>
        <v>7.75</v>
      </c>
      <c r="S12" s="15">
        <v>306</v>
      </c>
      <c r="T12" s="7">
        <v>332</v>
      </c>
      <c r="U12" s="20">
        <v>308</v>
      </c>
      <c r="V12" s="21">
        <v>352</v>
      </c>
      <c r="W12" s="21">
        <v>354</v>
      </c>
      <c r="X12" s="21">
        <v>352</v>
      </c>
      <c r="Y12" s="8">
        <f t="shared" si="8"/>
        <v>8.2642857142857142</v>
      </c>
    </row>
    <row r="13" spans="1:28" s="16" customFormat="1" ht="27" customHeight="1">
      <c r="A13" s="15">
        <f t="shared" si="9"/>
        <v>7</v>
      </c>
      <c r="B13" s="18" t="s">
        <v>271</v>
      </c>
      <c r="C13" s="6" t="s">
        <v>126</v>
      </c>
      <c r="D13" s="14">
        <f t="shared" si="0"/>
        <v>9</v>
      </c>
      <c r="E13" s="6" t="s">
        <v>126</v>
      </c>
      <c r="F13" s="14">
        <f t="shared" si="1"/>
        <v>9</v>
      </c>
      <c r="G13" s="6" t="s">
        <v>19</v>
      </c>
      <c r="H13" s="14">
        <f t="shared" si="2"/>
        <v>7</v>
      </c>
      <c r="I13" s="6" t="s">
        <v>126</v>
      </c>
      <c r="J13" s="14">
        <f t="shared" si="3"/>
        <v>9</v>
      </c>
      <c r="K13" s="6" t="s">
        <v>123</v>
      </c>
      <c r="L13" s="14">
        <f t="shared" si="4"/>
        <v>8</v>
      </c>
      <c r="M13" s="6" t="s">
        <v>126</v>
      </c>
      <c r="N13" s="14">
        <f t="shared" si="5"/>
        <v>9</v>
      </c>
      <c r="O13" s="6" t="s">
        <v>126</v>
      </c>
      <c r="P13" s="14">
        <f t="shared" si="5"/>
        <v>9</v>
      </c>
      <c r="Q13" s="104">
        <f t="shared" si="6"/>
        <v>342</v>
      </c>
      <c r="R13" s="19">
        <f t="shared" si="7"/>
        <v>8.5500000000000007</v>
      </c>
      <c r="S13" s="15">
        <v>345</v>
      </c>
      <c r="T13" s="7">
        <v>376</v>
      </c>
      <c r="U13" s="20">
        <v>364</v>
      </c>
      <c r="V13" s="21">
        <v>364</v>
      </c>
      <c r="W13" s="21">
        <v>374</v>
      </c>
      <c r="X13" s="21">
        <v>362</v>
      </c>
      <c r="Y13" s="8">
        <f t="shared" si="8"/>
        <v>9.0250000000000004</v>
      </c>
    </row>
    <row r="14" spans="1:28" s="16" customFormat="1" ht="27" customHeight="1">
      <c r="A14" s="15">
        <f t="shared" si="9"/>
        <v>8</v>
      </c>
      <c r="B14" s="18" t="s">
        <v>272</v>
      </c>
      <c r="C14" s="6" t="s">
        <v>19</v>
      </c>
      <c r="D14" s="14">
        <f t="shared" si="0"/>
        <v>7</v>
      </c>
      <c r="E14" s="6" t="s">
        <v>123</v>
      </c>
      <c r="F14" s="14">
        <f t="shared" si="1"/>
        <v>8</v>
      </c>
      <c r="G14" s="6" t="s">
        <v>13</v>
      </c>
      <c r="H14" s="14">
        <f t="shared" si="2"/>
        <v>5</v>
      </c>
      <c r="I14" s="6" t="s">
        <v>123</v>
      </c>
      <c r="J14" s="14">
        <f t="shared" si="3"/>
        <v>8</v>
      </c>
      <c r="K14" s="6" t="s">
        <v>123</v>
      </c>
      <c r="L14" s="14">
        <f t="shared" si="4"/>
        <v>8</v>
      </c>
      <c r="M14" s="6" t="s">
        <v>126</v>
      </c>
      <c r="N14" s="14">
        <f t="shared" si="5"/>
        <v>9</v>
      </c>
      <c r="O14" s="6" t="s">
        <v>19</v>
      </c>
      <c r="P14" s="14">
        <f t="shared" si="5"/>
        <v>7</v>
      </c>
      <c r="Q14" s="104">
        <f t="shared" si="6"/>
        <v>290</v>
      </c>
      <c r="R14" s="19">
        <f t="shared" si="7"/>
        <v>7.25</v>
      </c>
      <c r="S14" s="15">
        <v>294</v>
      </c>
      <c r="T14" s="7">
        <v>272</v>
      </c>
      <c r="U14" s="20">
        <v>258</v>
      </c>
      <c r="V14" s="21">
        <v>290</v>
      </c>
      <c r="W14" s="21">
        <v>303</v>
      </c>
      <c r="X14" s="21">
        <v>350</v>
      </c>
      <c r="Y14" s="8">
        <f t="shared" si="8"/>
        <v>7.3464285714285715</v>
      </c>
    </row>
    <row r="15" spans="1:28" s="16" customFormat="1" ht="27" customHeight="1">
      <c r="A15" s="15">
        <f t="shared" si="9"/>
        <v>9</v>
      </c>
      <c r="B15" s="18" t="s">
        <v>273</v>
      </c>
      <c r="C15" s="6" t="s">
        <v>770</v>
      </c>
      <c r="D15" s="14">
        <f t="shared" si="0"/>
        <v>10</v>
      </c>
      <c r="E15" s="6" t="s">
        <v>126</v>
      </c>
      <c r="F15" s="14">
        <f t="shared" si="1"/>
        <v>9</v>
      </c>
      <c r="G15" s="6" t="s">
        <v>126</v>
      </c>
      <c r="H15" s="14">
        <f t="shared" si="2"/>
        <v>9</v>
      </c>
      <c r="I15" s="6" t="s">
        <v>123</v>
      </c>
      <c r="J15" s="14">
        <f t="shared" si="3"/>
        <v>8</v>
      </c>
      <c r="K15" s="6" t="s">
        <v>770</v>
      </c>
      <c r="L15" s="14">
        <f t="shared" si="4"/>
        <v>10</v>
      </c>
      <c r="M15" s="6" t="s">
        <v>126</v>
      </c>
      <c r="N15" s="14">
        <f t="shared" si="5"/>
        <v>9</v>
      </c>
      <c r="O15" s="6" t="s">
        <v>123</v>
      </c>
      <c r="P15" s="14">
        <f t="shared" si="5"/>
        <v>8</v>
      </c>
      <c r="Q15" s="104">
        <f t="shared" si="6"/>
        <v>358</v>
      </c>
      <c r="R15" s="19">
        <f t="shared" si="7"/>
        <v>8.9499999999999993</v>
      </c>
      <c r="S15" s="15">
        <v>313</v>
      </c>
      <c r="T15" s="7">
        <v>364</v>
      </c>
      <c r="U15" s="20">
        <v>356</v>
      </c>
      <c r="V15" s="21">
        <v>344</v>
      </c>
      <c r="W15" s="21">
        <v>372</v>
      </c>
      <c r="X15" s="21">
        <v>368</v>
      </c>
      <c r="Y15" s="8">
        <f t="shared" si="8"/>
        <v>8.8392857142857135</v>
      </c>
    </row>
    <row r="16" spans="1:28" s="16" customFormat="1" ht="27" customHeight="1">
      <c r="A16" s="15">
        <f t="shared" si="9"/>
        <v>10</v>
      </c>
      <c r="B16" s="18" t="s">
        <v>274</v>
      </c>
      <c r="C16" s="6" t="s">
        <v>126</v>
      </c>
      <c r="D16" s="14">
        <f t="shared" si="0"/>
        <v>9</v>
      </c>
      <c r="E16" s="6" t="s">
        <v>19</v>
      </c>
      <c r="F16" s="14">
        <f t="shared" si="1"/>
        <v>7</v>
      </c>
      <c r="G16" s="6" t="s">
        <v>19</v>
      </c>
      <c r="H16" s="14">
        <f t="shared" si="2"/>
        <v>7</v>
      </c>
      <c r="I16" s="6" t="s">
        <v>20</v>
      </c>
      <c r="J16" s="14">
        <f t="shared" si="3"/>
        <v>6</v>
      </c>
      <c r="K16" s="6" t="s">
        <v>19</v>
      </c>
      <c r="L16" s="14">
        <f t="shared" si="4"/>
        <v>7</v>
      </c>
      <c r="M16" s="6" t="s">
        <v>770</v>
      </c>
      <c r="N16" s="14">
        <f t="shared" si="5"/>
        <v>10</v>
      </c>
      <c r="O16" s="6" t="s">
        <v>123</v>
      </c>
      <c r="P16" s="14">
        <f t="shared" si="5"/>
        <v>8</v>
      </c>
      <c r="Q16" s="104">
        <f t="shared" si="6"/>
        <v>300</v>
      </c>
      <c r="R16" s="19">
        <f t="shared" si="7"/>
        <v>7.5</v>
      </c>
      <c r="S16" s="15">
        <v>305</v>
      </c>
      <c r="T16" s="7">
        <v>384</v>
      </c>
      <c r="U16" s="20">
        <v>356</v>
      </c>
      <c r="V16" s="21">
        <v>370</v>
      </c>
      <c r="W16" s="21">
        <v>363</v>
      </c>
      <c r="X16" s="21">
        <v>324</v>
      </c>
      <c r="Y16" s="8">
        <f t="shared" si="8"/>
        <v>8.5785714285714292</v>
      </c>
    </row>
    <row r="17" spans="1:27" s="16" customFormat="1" ht="27" customHeight="1">
      <c r="A17" s="15">
        <f t="shared" si="9"/>
        <v>11</v>
      </c>
      <c r="B17" s="18" t="s">
        <v>275</v>
      </c>
      <c r="C17" s="6" t="s">
        <v>19</v>
      </c>
      <c r="D17" s="14">
        <f t="shared" si="0"/>
        <v>7</v>
      </c>
      <c r="E17" s="6" t="s">
        <v>123</v>
      </c>
      <c r="F17" s="14">
        <f t="shared" si="1"/>
        <v>8</v>
      </c>
      <c r="G17" s="6" t="s">
        <v>123</v>
      </c>
      <c r="H17" s="14">
        <f t="shared" si="2"/>
        <v>8</v>
      </c>
      <c r="I17" s="6" t="s">
        <v>19</v>
      </c>
      <c r="J17" s="14">
        <f t="shared" si="3"/>
        <v>7</v>
      </c>
      <c r="K17" s="6" t="s">
        <v>20</v>
      </c>
      <c r="L17" s="14">
        <f t="shared" si="4"/>
        <v>6</v>
      </c>
      <c r="M17" s="6" t="s">
        <v>123</v>
      </c>
      <c r="N17" s="14">
        <f t="shared" si="5"/>
        <v>8</v>
      </c>
      <c r="O17" s="6" t="s">
        <v>126</v>
      </c>
      <c r="P17" s="14">
        <f t="shared" si="5"/>
        <v>9</v>
      </c>
      <c r="Q17" s="104">
        <f t="shared" si="6"/>
        <v>304</v>
      </c>
      <c r="R17" s="19">
        <f t="shared" si="7"/>
        <v>7.6</v>
      </c>
      <c r="S17" s="15">
        <v>215</v>
      </c>
      <c r="T17" s="7">
        <v>272</v>
      </c>
      <c r="U17" s="20">
        <v>204</v>
      </c>
      <c r="V17" s="21">
        <v>256</v>
      </c>
      <c r="W17" s="21">
        <v>264</v>
      </c>
      <c r="X17" s="21">
        <v>280</v>
      </c>
      <c r="Y17" s="8">
        <f t="shared" si="8"/>
        <v>6.4107142857142856</v>
      </c>
    </row>
    <row r="18" spans="1:27" s="16" customFormat="1" ht="27" customHeight="1">
      <c r="A18" s="15">
        <f t="shared" si="9"/>
        <v>12</v>
      </c>
      <c r="B18" s="18" t="s">
        <v>276</v>
      </c>
      <c r="C18" s="6" t="s">
        <v>123</v>
      </c>
      <c r="D18" s="14">
        <f t="shared" si="0"/>
        <v>8</v>
      </c>
      <c r="E18" s="6" t="s">
        <v>19</v>
      </c>
      <c r="F18" s="14">
        <f t="shared" si="1"/>
        <v>7</v>
      </c>
      <c r="G18" s="6" t="s">
        <v>19</v>
      </c>
      <c r="H18" s="14">
        <f t="shared" si="2"/>
        <v>7</v>
      </c>
      <c r="I18" s="6" t="s">
        <v>19</v>
      </c>
      <c r="J18" s="14">
        <f t="shared" si="3"/>
        <v>7</v>
      </c>
      <c r="K18" s="6" t="s">
        <v>770</v>
      </c>
      <c r="L18" s="14">
        <f t="shared" si="4"/>
        <v>10</v>
      </c>
      <c r="M18" s="6" t="s">
        <v>126</v>
      </c>
      <c r="N18" s="14">
        <f t="shared" si="5"/>
        <v>9</v>
      </c>
      <c r="O18" s="6" t="s">
        <v>123</v>
      </c>
      <c r="P18" s="14">
        <f t="shared" si="5"/>
        <v>8</v>
      </c>
      <c r="Q18" s="104">
        <f t="shared" si="6"/>
        <v>316</v>
      </c>
      <c r="R18" s="19">
        <f t="shared" si="7"/>
        <v>7.9</v>
      </c>
      <c r="S18" s="15">
        <v>279</v>
      </c>
      <c r="T18" s="7">
        <v>320</v>
      </c>
      <c r="U18" s="20">
        <v>282</v>
      </c>
      <c r="V18" s="21">
        <v>308</v>
      </c>
      <c r="W18" s="21">
        <v>339</v>
      </c>
      <c r="X18" s="21">
        <v>314</v>
      </c>
      <c r="Y18" s="8">
        <f t="shared" si="8"/>
        <v>7.7071428571428573</v>
      </c>
    </row>
    <row r="19" spans="1:27" s="16" customFormat="1" ht="27" customHeight="1">
      <c r="A19" s="15">
        <f t="shared" si="9"/>
        <v>13</v>
      </c>
      <c r="B19" s="18" t="s">
        <v>277</v>
      </c>
      <c r="C19" s="6" t="s">
        <v>123</v>
      </c>
      <c r="D19" s="14">
        <f t="shared" si="0"/>
        <v>8</v>
      </c>
      <c r="E19" s="6" t="s">
        <v>126</v>
      </c>
      <c r="F19" s="14">
        <f t="shared" si="1"/>
        <v>9</v>
      </c>
      <c r="G19" s="6" t="s">
        <v>19</v>
      </c>
      <c r="H19" s="14">
        <f t="shared" si="2"/>
        <v>7</v>
      </c>
      <c r="I19" s="6" t="s">
        <v>123</v>
      </c>
      <c r="J19" s="14">
        <f t="shared" si="3"/>
        <v>8</v>
      </c>
      <c r="K19" s="6" t="s">
        <v>20</v>
      </c>
      <c r="L19" s="14">
        <f t="shared" si="4"/>
        <v>6</v>
      </c>
      <c r="M19" s="6" t="s">
        <v>123</v>
      </c>
      <c r="N19" s="14">
        <f t="shared" si="5"/>
        <v>8</v>
      </c>
      <c r="O19" s="6" t="s">
        <v>19</v>
      </c>
      <c r="P19" s="14">
        <f t="shared" si="5"/>
        <v>7</v>
      </c>
      <c r="Q19" s="104">
        <f t="shared" si="6"/>
        <v>300</v>
      </c>
      <c r="R19" s="19">
        <f t="shared" si="7"/>
        <v>7.5</v>
      </c>
      <c r="S19" s="15">
        <v>339</v>
      </c>
      <c r="T19" s="7">
        <v>372</v>
      </c>
      <c r="U19" s="20">
        <v>348</v>
      </c>
      <c r="V19" s="21">
        <v>352</v>
      </c>
      <c r="W19" s="21">
        <v>357</v>
      </c>
      <c r="X19" s="21">
        <v>346</v>
      </c>
      <c r="Y19" s="8">
        <f t="shared" si="8"/>
        <v>8.6214285714285719</v>
      </c>
    </row>
    <row r="20" spans="1:27" s="16" customFormat="1" ht="27" customHeight="1">
      <c r="A20" s="15">
        <f t="shared" si="9"/>
        <v>14</v>
      </c>
      <c r="B20" s="18" t="s">
        <v>278</v>
      </c>
      <c r="C20" s="6" t="s">
        <v>123</v>
      </c>
      <c r="D20" s="14">
        <f t="shared" si="0"/>
        <v>8</v>
      </c>
      <c r="E20" s="6" t="s">
        <v>19</v>
      </c>
      <c r="F20" s="14">
        <f t="shared" si="1"/>
        <v>7</v>
      </c>
      <c r="G20" s="6" t="s">
        <v>126</v>
      </c>
      <c r="H20" s="14">
        <f t="shared" si="2"/>
        <v>9</v>
      </c>
      <c r="I20" s="6" t="s">
        <v>126</v>
      </c>
      <c r="J20" s="14">
        <f t="shared" si="3"/>
        <v>9</v>
      </c>
      <c r="K20" s="6" t="s">
        <v>13</v>
      </c>
      <c r="L20" s="14">
        <f t="shared" si="4"/>
        <v>5</v>
      </c>
      <c r="M20" s="6" t="s">
        <v>123</v>
      </c>
      <c r="N20" s="14">
        <f t="shared" si="5"/>
        <v>8</v>
      </c>
      <c r="O20" s="6" t="s">
        <v>13</v>
      </c>
      <c r="P20" s="14">
        <f t="shared" si="5"/>
        <v>5</v>
      </c>
      <c r="Q20" s="104">
        <f t="shared" si="6"/>
        <v>284</v>
      </c>
      <c r="R20" s="19">
        <f t="shared" si="7"/>
        <v>7.1</v>
      </c>
      <c r="S20" s="15">
        <v>273</v>
      </c>
      <c r="T20" s="7">
        <v>286</v>
      </c>
      <c r="U20" s="20">
        <v>254</v>
      </c>
      <c r="V20" s="21">
        <v>314</v>
      </c>
      <c r="W20" s="21">
        <v>357</v>
      </c>
      <c r="X20" s="21">
        <v>327</v>
      </c>
      <c r="Y20" s="8">
        <f t="shared" si="8"/>
        <v>7.4821428571428568</v>
      </c>
    </row>
    <row r="21" spans="1:27" s="16" customFormat="1" ht="27" customHeight="1">
      <c r="A21" s="15">
        <f t="shared" si="9"/>
        <v>15</v>
      </c>
      <c r="B21" s="18" t="s">
        <v>279</v>
      </c>
      <c r="C21" s="6" t="s">
        <v>123</v>
      </c>
      <c r="D21" s="14">
        <f t="shared" si="0"/>
        <v>8</v>
      </c>
      <c r="E21" s="6" t="s">
        <v>126</v>
      </c>
      <c r="F21" s="14">
        <f t="shared" si="1"/>
        <v>9</v>
      </c>
      <c r="G21" s="6" t="s">
        <v>13</v>
      </c>
      <c r="H21" s="14">
        <f t="shared" si="2"/>
        <v>5</v>
      </c>
      <c r="I21" s="6" t="s">
        <v>123</v>
      </c>
      <c r="J21" s="14">
        <f t="shared" si="3"/>
        <v>8</v>
      </c>
      <c r="K21" s="6" t="s">
        <v>123</v>
      </c>
      <c r="L21" s="14">
        <f t="shared" si="4"/>
        <v>8</v>
      </c>
      <c r="M21" s="6" t="s">
        <v>126</v>
      </c>
      <c r="N21" s="14">
        <f t="shared" si="5"/>
        <v>9</v>
      </c>
      <c r="O21" s="6" t="s">
        <v>126</v>
      </c>
      <c r="P21" s="14">
        <f t="shared" si="5"/>
        <v>9</v>
      </c>
      <c r="Q21" s="104">
        <f t="shared" si="6"/>
        <v>318</v>
      </c>
      <c r="R21" s="19">
        <f t="shared" si="7"/>
        <v>7.95</v>
      </c>
      <c r="S21" s="15">
        <v>337</v>
      </c>
      <c r="T21" s="7">
        <v>348</v>
      </c>
      <c r="U21" s="20">
        <v>378</v>
      </c>
      <c r="V21" s="21">
        <v>332</v>
      </c>
      <c r="W21" s="21">
        <v>389</v>
      </c>
      <c r="X21" s="21">
        <v>330</v>
      </c>
      <c r="Y21" s="8">
        <f t="shared" si="8"/>
        <v>8.6857142857142851</v>
      </c>
    </row>
    <row r="22" spans="1:27" s="16" customFormat="1" ht="27" customHeight="1">
      <c r="A22" s="15">
        <f t="shared" si="9"/>
        <v>16</v>
      </c>
      <c r="B22" s="18" t="s">
        <v>280</v>
      </c>
      <c r="C22" s="6" t="s">
        <v>770</v>
      </c>
      <c r="D22" s="14">
        <f t="shared" si="0"/>
        <v>10</v>
      </c>
      <c r="E22" s="6" t="s">
        <v>770</v>
      </c>
      <c r="F22" s="14">
        <f t="shared" si="1"/>
        <v>10</v>
      </c>
      <c r="G22" s="6" t="s">
        <v>126</v>
      </c>
      <c r="H22" s="14">
        <f t="shared" si="2"/>
        <v>9</v>
      </c>
      <c r="I22" s="6" t="s">
        <v>126</v>
      </c>
      <c r="J22" s="14">
        <f t="shared" si="3"/>
        <v>9</v>
      </c>
      <c r="K22" s="6" t="s">
        <v>20</v>
      </c>
      <c r="L22" s="14">
        <f t="shared" si="4"/>
        <v>6</v>
      </c>
      <c r="M22" s="6" t="s">
        <v>126</v>
      </c>
      <c r="N22" s="14">
        <f t="shared" si="5"/>
        <v>9</v>
      </c>
      <c r="O22" s="6" t="s">
        <v>770</v>
      </c>
      <c r="P22" s="14">
        <f t="shared" si="5"/>
        <v>10</v>
      </c>
      <c r="Q22" s="104">
        <f t="shared" si="6"/>
        <v>362</v>
      </c>
      <c r="R22" s="19">
        <f t="shared" si="7"/>
        <v>9.0500000000000007</v>
      </c>
      <c r="S22" s="15">
        <v>330</v>
      </c>
      <c r="T22" s="7">
        <v>346</v>
      </c>
      <c r="U22" s="20">
        <v>370</v>
      </c>
      <c r="V22" s="21">
        <v>390</v>
      </c>
      <c r="W22" s="52">
        <v>394</v>
      </c>
      <c r="X22" s="52">
        <v>375</v>
      </c>
      <c r="Y22" s="8">
        <f t="shared" si="8"/>
        <v>9.1678571428571427</v>
      </c>
    </row>
    <row r="23" spans="1:27" s="16" customFormat="1" ht="27" customHeight="1">
      <c r="A23" s="15">
        <f t="shared" si="9"/>
        <v>17</v>
      </c>
      <c r="B23" s="18" t="s">
        <v>281</v>
      </c>
      <c r="C23" s="6" t="s">
        <v>20</v>
      </c>
      <c r="D23" s="14">
        <f t="shared" si="0"/>
        <v>6</v>
      </c>
      <c r="E23" s="6" t="s">
        <v>19</v>
      </c>
      <c r="F23" s="14">
        <f t="shared" si="1"/>
        <v>7</v>
      </c>
      <c r="G23" s="6" t="s">
        <v>126</v>
      </c>
      <c r="H23" s="14">
        <f t="shared" si="2"/>
        <v>9</v>
      </c>
      <c r="I23" s="6" t="s">
        <v>123</v>
      </c>
      <c r="J23" s="14">
        <f t="shared" si="3"/>
        <v>8</v>
      </c>
      <c r="K23" s="6" t="s">
        <v>123</v>
      </c>
      <c r="L23" s="14">
        <f t="shared" si="4"/>
        <v>8</v>
      </c>
      <c r="M23" s="6" t="s">
        <v>126</v>
      </c>
      <c r="N23" s="14">
        <f t="shared" si="5"/>
        <v>9</v>
      </c>
      <c r="O23" s="6" t="s">
        <v>19</v>
      </c>
      <c r="P23" s="14">
        <f t="shared" si="5"/>
        <v>7</v>
      </c>
      <c r="Q23" s="104">
        <f t="shared" si="6"/>
        <v>302</v>
      </c>
      <c r="R23" s="19">
        <f t="shared" si="7"/>
        <v>7.55</v>
      </c>
      <c r="S23" s="15">
        <v>248</v>
      </c>
      <c r="T23" s="7">
        <v>266</v>
      </c>
      <c r="U23" s="20">
        <v>204</v>
      </c>
      <c r="V23" s="21">
        <v>256</v>
      </c>
      <c r="W23" s="21">
        <v>247</v>
      </c>
      <c r="X23" s="21">
        <v>306</v>
      </c>
      <c r="Y23" s="8">
        <f t="shared" si="8"/>
        <v>6.5321428571428575</v>
      </c>
    </row>
    <row r="24" spans="1:27" s="16" customFormat="1" ht="27" customHeight="1">
      <c r="A24" s="15">
        <f t="shared" si="9"/>
        <v>18</v>
      </c>
      <c r="B24" s="18" t="s">
        <v>282</v>
      </c>
      <c r="C24" s="6" t="s">
        <v>770</v>
      </c>
      <c r="D24" s="14">
        <f t="shared" si="0"/>
        <v>10</v>
      </c>
      <c r="E24" s="6" t="s">
        <v>20</v>
      </c>
      <c r="F24" s="14">
        <f t="shared" si="1"/>
        <v>6</v>
      </c>
      <c r="G24" s="6" t="s">
        <v>123</v>
      </c>
      <c r="H24" s="14">
        <f t="shared" si="2"/>
        <v>8</v>
      </c>
      <c r="I24" s="6" t="s">
        <v>20</v>
      </c>
      <c r="J24" s="14">
        <f t="shared" si="3"/>
        <v>6</v>
      </c>
      <c r="K24" s="6" t="s">
        <v>20</v>
      </c>
      <c r="L24" s="14">
        <f t="shared" si="4"/>
        <v>6</v>
      </c>
      <c r="M24" s="6" t="s">
        <v>123</v>
      </c>
      <c r="N24" s="14">
        <f t="shared" si="5"/>
        <v>8</v>
      </c>
      <c r="O24" s="6" t="s">
        <v>123</v>
      </c>
      <c r="P24" s="14">
        <f t="shared" si="5"/>
        <v>8</v>
      </c>
      <c r="Q24" s="104">
        <f t="shared" si="6"/>
        <v>296</v>
      </c>
      <c r="R24" s="19">
        <f t="shared" si="7"/>
        <v>7.4</v>
      </c>
      <c r="S24" s="15">
        <v>300</v>
      </c>
      <c r="T24" s="7">
        <v>358</v>
      </c>
      <c r="U24" s="20">
        <v>326</v>
      </c>
      <c r="V24" s="21">
        <v>326</v>
      </c>
      <c r="W24" s="21">
        <v>344</v>
      </c>
      <c r="X24" s="21">
        <v>332</v>
      </c>
      <c r="Y24" s="8">
        <f t="shared" si="8"/>
        <v>8.15</v>
      </c>
    </row>
    <row r="25" spans="1:27" s="16" customFormat="1" ht="27" customHeight="1">
      <c r="A25" s="15">
        <f t="shared" si="9"/>
        <v>19</v>
      </c>
      <c r="B25" s="18" t="s">
        <v>283</v>
      </c>
      <c r="C25" s="6" t="s">
        <v>123</v>
      </c>
      <c r="D25" s="14">
        <f t="shared" si="0"/>
        <v>8</v>
      </c>
      <c r="E25" s="6" t="s">
        <v>19</v>
      </c>
      <c r="F25" s="14">
        <f t="shared" si="1"/>
        <v>7</v>
      </c>
      <c r="G25" s="6" t="s">
        <v>123</v>
      </c>
      <c r="H25" s="14">
        <f t="shared" si="2"/>
        <v>8</v>
      </c>
      <c r="I25" s="6" t="s">
        <v>123</v>
      </c>
      <c r="J25" s="14">
        <f t="shared" si="3"/>
        <v>8</v>
      </c>
      <c r="K25" s="6" t="s">
        <v>770</v>
      </c>
      <c r="L25" s="14">
        <f t="shared" si="4"/>
        <v>10</v>
      </c>
      <c r="M25" s="6" t="s">
        <v>126</v>
      </c>
      <c r="N25" s="14">
        <f t="shared" si="5"/>
        <v>9</v>
      </c>
      <c r="O25" s="6" t="s">
        <v>126</v>
      </c>
      <c r="P25" s="14">
        <f t="shared" si="5"/>
        <v>9</v>
      </c>
      <c r="Q25" s="104">
        <f t="shared" si="6"/>
        <v>336</v>
      </c>
      <c r="R25" s="19">
        <f t="shared" si="7"/>
        <v>8.4</v>
      </c>
      <c r="S25" s="15">
        <v>218</v>
      </c>
      <c r="T25" s="7">
        <v>242</v>
      </c>
      <c r="U25" s="20">
        <v>218</v>
      </c>
      <c r="V25" s="21">
        <v>276</v>
      </c>
      <c r="W25" s="21">
        <v>304</v>
      </c>
      <c r="X25" s="21">
        <v>314</v>
      </c>
      <c r="Y25" s="8">
        <f t="shared" si="8"/>
        <v>6.8142857142857141</v>
      </c>
    </row>
    <row r="26" spans="1:27" s="16" customFormat="1" ht="27" customHeight="1">
      <c r="A26" s="15">
        <f t="shared" si="9"/>
        <v>20</v>
      </c>
      <c r="B26" s="18" t="s">
        <v>284</v>
      </c>
      <c r="C26" s="6" t="s">
        <v>770</v>
      </c>
      <c r="D26" s="14">
        <f t="shared" si="0"/>
        <v>10</v>
      </c>
      <c r="E26" s="6" t="s">
        <v>19</v>
      </c>
      <c r="F26" s="14">
        <f t="shared" si="1"/>
        <v>7</v>
      </c>
      <c r="G26" s="6" t="s">
        <v>19</v>
      </c>
      <c r="H26" s="14">
        <f t="shared" si="2"/>
        <v>7</v>
      </c>
      <c r="I26" s="6" t="s">
        <v>126</v>
      </c>
      <c r="J26" s="14">
        <f t="shared" si="3"/>
        <v>9</v>
      </c>
      <c r="K26" s="6" t="s">
        <v>126</v>
      </c>
      <c r="L26" s="14">
        <f t="shared" si="4"/>
        <v>9</v>
      </c>
      <c r="M26" s="6" t="s">
        <v>123</v>
      </c>
      <c r="N26" s="14">
        <f t="shared" si="5"/>
        <v>8</v>
      </c>
      <c r="O26" s="6" t="s">
        <v>19</v>
      </c>
      <c r="P26" s="14">
        <f t="shared" si="5"/>
        <v>7</v>
      </c>
      <c r="Q26" s="104">
        <f t="shared" si="6"/>
        <v>324</v>
      </c>
      <c r="R26" s="19">
        <f t="shared" si="7"/>
        <v>8.1</v>
      </c>
      <c r="S26" s="15">
        <v>274</v>
      </c>
      <c r="T26" s="7">
        <v>354</v>
      </c>
      <c r="U26" s="20">
        <v>264</v>
      </c>
      <c r="V26" s="21">
        <v>278</v>
      </c>
      <c r="W26" s="21">
        <v>357</v>
      </c>
      <c r="X26" s="21">
        <v>356</v>
      </c>
      <c r="Y26" s="8">
        <f t="shared" si="8"/>
        <v>7.8821428571428571</v>
      </c>
    </row>
    <row r="27" spans="1:27" s="16" customFormat="1" ht="27" customHeight="1">
      <c r="A27" s="15">
        <f t="shared" si="9"/>
        <v>21</v>
      </c>
      <c r="B27" s="18" t="s">
        <v>285</v>
      </c>
      <c r="C27" s="6" t="s">
        <v>13</v>
      </c>
      <c r="D27" s="14">
        <f t="shared" si="0"/>
        <v>5</v>
      </c>
      <c r="E27" s="6" t="s">
        <v>19</v>
      </c>
      <c r="F27" s="14">
        <f t="shared" si="1"/>
        <v>7</v>
      </c>
      <c r="G27" s="6" t="s">
        <v>13</v>
      </c>
      <c r="H27" s="14">
        <f t="shared" si="2"/>
        <v>5</v>
      </c>
      <c r="I27" s="6" t="s">
        <v>119</v>
      </c>
      <c r="J27" s="14">
        <f t="shared" si="3"/>
        <v>4</v>
      </c>
      <c r="K27" s="6" t="s">
        <v>21</v>
      </c>
      <c r="L27" s="14">
        <f t="shared" si="4"/>
        <v>0</v>
      </c>
      <c r="M27" s="6" t="s">
        <v>123</v>
      </c>
      <c r="N27" s="14">
        <f t="shared" si="5"/>
        <v>8</v>
      </c>
      <c r="O27" s="6" t="s">
        <v>19</v>
      </c>
      <c r="P27" s="14">
        <f t="shared" si="5"/>
        <v>7</v>
      </c>
      <c r="Q27" s="104">
        <f t="shared" si="6"/>
        <v>198</v>
      </c>
      <c r="R27" s="19">
        <f t="shared" si="7"/>
        <v>4.95</v>
      </c>
      <c r="S27" s="15">
        <v>231</v>
      </c>
      <c r="T27" s="7">
        <v>278</v>
      </c>
      <c r="U27" s="20">
        <v>242</v>
      </c>
      <c r="V27" s="21">
        <v>242</v>
      </c>
      <c r="W27" s="21">
        <v>297</v>
      </c>
      <c r="X27" s="21">
        <v>238</v>
      </c>
      <c r="Y27" s="8">
        <f t="shared" si="8"/>
        <v>6.1642857142857146</v>
      </c>
    </row>
    <row r="28" spans="1:27" s="193" customFormat="1" ht="27" customHeight="1">
      <c r="A28" s="162">
        <f t="shared" si="9"/>
        <v>22</v>
      </c>
      <c r="B28" s="190" t="s">
        <v>286</v>
      </c>
      <c r="C28" s="162" t="s">
        <v>126</v>
      </c>
      <c r="D28" s="163">
        <f t="shared" si="0"/>
        <v>9</v>
      </c>
      <c r="E28" s="162" t="s">
        <v>13</v>
      </c>
      <c r="F28" s="163">
        <f t="shared" si="1"/>
        <v>5</v>
      </c>
      <c r="G28" s="162" t="s">
        <v>20</v>
      </c>
      <c r="H28" s="163">
        <f t="shared" si="2"/>
        <v>6</v>
      </c>
      <c r="I28" s="162" t="s">
        <v>123</v>
      </c>
      <c r="J28" s="163">
        <f t="shared" si="3"/>
        <v>8</v>
      </c>
      <c r="K28" s="162" t="s">
        <v>19</v>
      </c>
      <c r="L28" s="163">
        <f t="shared" si="4"/>
        <v>7</v>
      </c>
      <c r="M28" s="162" t="s">
        <v>123</v>
      </c>
      <c r="N28" s="163">
        <f t="shared" si="5"/>
        <v>8</v>
      </c>
      <c r="O28" s="162" t="s">
        <v>19</v>
      </c>
      <c r="P28" s="163">
        <f t="shared" si="5"/>
        <v>7</v>
      </c>
      <c r="Q28" s="191">
        <f t="shared" si="6"/>
        <v>282</v>
      </c>
      <c r="R28" s="164">
        <f t="shared" si="7"/>
        <v>7.05</v>
      </c>
      <c r="S28" s="162">
        <v>310</v>
      </c>
      <c r="T28" s="165">
        <v>332</v>
      </c>
      <c r="U28" s="162">
        <v>294</v>
      </c>
      <c r="V28" s="166">
        <v>358</v>
      </c>
      <c r="W28" s="166">
        <v>332</v>
      </c>
      <c r="X28" s="166">
        <v>322</v>
      </c>
      <c r="Y28" s="192">
        <f t="shared" si="8"/>
        <v>7.9642857142857144</v>
      </c>
      <c r="Z28" s="194" t="s">
        <v>790</v>
      </c>
      <c r="AA28" s="189"/>
    </row>
    <row r="29" spans="1:27" s="16" customFormat="1" ht="27" customHeight="1">
      <c r="A29" s="15">
        <f t="shared" si="9"/>
        <v>23</v>
      </c>
      <c r="B29" s="18" t="s">
        <v>287</v>
      </c>
      <c r="C29" s="6" t="s">
        <v>123</v>
      </c>
      <c r="D29" s="14">
        <f t="shared" si="0"/>
        <v>8</v>
      </c>
      <c r="E29" s="6" t="s">
        <v>123</v>
      </c>
      <c r="F29" s="14">
        <f t="shared" si="1"/>
        <v>8</v>
      </c>
      <c r="G29" s="6" t="s">
        <v>19</v>
      </c>
      <c r="H29" s="14">
        <f t="shared" si="2"/>
        <v>7</v>
      </c>
      <c r="I29" s="6" t="s">
        <v>20</v>
      </c>
      <c r="J29" s="14">
        <f t="shared" si="3"/>
        <v>6</v>
      </c>
      <c r="K29" s="6" t="s">
        <v>13</v>
      </c>
      <c r="L29" s="14">
        <f t="shared" si="4"/>
        <v>5</v>
      </c>
      <c r="M29" s="6" t="s">
        <v>123</v>
      </c>
      <c r="N29" s="14">
        <f t="shared" si="5"/>
        <v>8</v>
      </c>
      <c r="O29" s="6" t="s">
        <v>19</v>
      </c>
      <c r="P29" s="14">
        <f t="shared" si="5"/>
        <v>7</v>
      </c>
      <c r="Q29" s="104">
        <f t="shared" si="6"/>
        <v>276</v>
      </c>
      <c r="R29" s="19">
        <f t="shared" si="7"/>
        <v>6.9</v>
      </c>
      <c r="S29" s="15">
        <v>248</v>
      </c>
      <c r="T29" s="7">
        <v>282</v>
      </c>
      <c r="U29" s="20">
        <v>272</v>
      </c>
      <c r="V29" s="21">
        <v>252</v>
      </c>
      <c r="W29" s="21">
        <v>298</v>
      </c>
      <c r="X29" s="52">
        <v>285</v>
      </c>
      <c r="Y29" s="8">
        <f t="shared" si="8"/>
        <v>6.8321428571428573</v>
      </c>
    </row>
    <row r="30" spans="1:27" s="16" customFormat="1" ht="27" customHeight="1">
      <c r="A30" s="15">
        <f t="shared" si="9"/>
        <v>24</v>
      </c>
      <c r="B30" s="18" t="s">
        <v>288</v>
      </c>
      <c r="C30" s="6" t="s">
        <v>123</v>
      </c>
      <c r="D30" s="14">
        <f t="shared" si="0"/>
        <v>8</v>
      </c>
      <c r="E30" s="6" t="s">
        <v>13</v>
      </c>
      <c r="F30" s="14">
        <f t="shared" si="1"/>
        <v>5</v>
      </c>
      <c r="G30" s="6" t="s">
        <v>123</v>
      </c>
      <c r="H30" s="14">
        <f t="shared" si="2"/>
        <v>8</v>
      </c>
      <c r="I30" s="6" t="s">
        <v>123</v>
      </c>
      <c r="J30" s="14">
        <f t="shared" si="3"/>
        <v>8</v>
      </c>
      <c r="K30" s="6" t="s">
        <v>123</v>
      </c>
      <c r="L30" s="14">
        <f t="shared" si="4"/>
        <v>8</v>
      </c>
      <c r="M30" s="6" t="s">
        <v>123</v>
      </c>
      <c r="N30" s="14">
        <f t="shared" si="5"/>
        <v>8</v>
      </c>
      <c r="O30" s="6" t="s">
        <v>123</v>
      </c>
      <c r="P30" s="14">
        <f t="shared" si="5"/>
        <v>8</v>
      </c>
      <c r="Q30" s="104">
        <f t="shared" si="6"/>
        <v>302</v>
      </c>
      <c r="R30" s="19">
        <f t="shared" si="7"/>
        <v>7.55</v>
      </c>
      <c r="S30" s="15">
        <v>296</v>
      </c>
      <c r="T30" s="7">
        <v>288</v>
      </c>
      <c r="U30" s="20">
        <v>252</v>
      </c>
      <c r="V30" s="21">
        <v>316</v>
      </c>
      <c r="W30" s="21">
        <v>317</v>
      </c>
      <c r="X30" s="21">
        <v>297</v>
      </c>
      <c r="Y30" s="8">
        <f t="shared" si="8"/>
        <v>7.3857142857142861</v>
      </c>
    </row>
    <row r="31" spans="1:27" s="16" customFormat="1" ht="27" customHeight="1">
      <c r="A31" s="15">
        <f t="shared" si="9"/>
        <v>25</v>
      </c>
      <c r="B31" s="18" t="s">
        <v>289</v>
      </c>
      <c r="C31" s="6" t="s">
        <v>770</v>
      </c>
      <c r="D31" s="14">
        <f t="shared" si="0"/>
        <v>10</v>
      </c>
      <c r="E31" s="6" t="s">
        <v>770</v>
      </c>
      <c r="F31" s="14">
        <f t="shared" si="1"/>
        <v>10</v>
      </c>
      <c r="G31" s="6" t="s">
        <v>123</v>
      </c>
      <c r="H31" s="14">
        <f t="shared" si="2"/>
        <v>8</v>
      </c>
      <c r="I31" s="6" t="s">
        <v>126</v>
      </c>
      <c r="J31" s="14">
        <f t="shared" si="3"/>
        <v>9</v>
      </c>
      <c r="K31" s="6" t="s">
        <v>770</v>
      </c>
      <c r="L31" s="14">
        <f t="shared" si="4"/>
        <v>10</v>
      </c>
      <c r="M31" s="6" t="s">
        <v>126</v>
      </c>
      <c r="N31" s="14">
        <f t="shared" si="5"/>
        <v>9</v>
      </c>
      <c r="O31" s="6" t="s">
        <v>126</v>
      </c>
      <c r="P31" s="14">
        <f t="shared" si="5"/>
        <v>9</v>
      </c>
      <c r="Q31" s="104">
        <f t="shared" si="6"/>
        <v>372</v>
      </c>
      <c r="R31" s="19">
        <f t="shared" si="7"/>
        <v>9.3000000000000007</v>
      </c>
      <c r="S31" s="15">
        <v>323</v>
      </c>
      <c r="T31" s="7">
        <v>390</v>
      </c>
      <c r="U31" s="20">
        <v>358</v>
      </c>
      <c r="V31" s="21">
        <v>368</v>
      </c>
      <c r="W31" s="21">
        <v>358</v>
      </c>
      <c r="X31" s="21">
        <v>386</v>
      </c>
      <c r="Y31" s="8">
        <f t="shared" si="8"/>
        <v>9.125</v>
      </c>
    </row>
    <row r="32" spans="1:27" s="16" customFormat="1" ht="27" customHeight="1">
      <c r="A32" s="15">
        <f t="shared" si="9"/>
        <v>26</v>
      </c>
      <c r="B32" s="18" t="s">
        <v>290</v>
      </c>
      <c r="C32" s="6" t="s">
        <v>770</v>
      </c>
      <c r="D32" s="14">
        <f t="shared" si="0"/>
        <v>10</v>
      </c>
      <c r="E32" s="6" t="s">
        <v>13</v>
      </c>
      <c r="F32" s="14">
        <f t="shared" si="1"/>
        <v>5</v>
      </c>
      <c r="G32" s="6" t="s">
        <v>20</v>
      </c>
      <c r="H32" s="14">
        <f t="shared" si="2"/>
        <v>6</v>
      </c>
      <c r="I32" s="6" t="s">
        <v>119</v>
      </c>
      <c r="J32" s="14">
        <f t="shared" si="3"/>
        <v>4</v>
      </c>
      <c r="K32" s="6" t="s">
        <v>20</v>
      </c>
      <c r="L32" s="14">
        <f t="shared" si="4"/>
        <v>6</v>
      </c>
      <c r="M32" s="6" t="s">
        <v>123</v>
      </c>
      <c r="N32" s="14">
        <f t="shared" si="5"/>
        <v>8</v>
      </c>
      <c r="O32" s="6" t="s">
        <v>13</v>
      </c>
      <c r="P32" s="14">
        <f t="shared" si="5"/>
        <v>5</v>
      </c>
      <c r="Q32" s="104">
        <f t="shared" si="6"/>
        <v>242</v>
      </c>
      <c r="R32" s="19">
        <f t="shared" si="7"/>
        <v>6.05</v>
      </c>
      <c r="S32" s="15">
        <v>248</v>
      </c>
      <c r="T32" s="7">
        <v>292</v>
      </c>
      <c r="U32" s="20">
        <v>254</v>
      </c>
      <c r="V32" s="21">
        <v>272</v>
      </c>
      <c r="W32" s="21">
        <v>323</v>
      </c>
      <c r="X32" s="21">
        <v>350</v>
      </c>
      <c r="Y32" s="8">
        <f t="shared" si="8"/>
        <v>7.0750000000000002</v>
      </c>
    </row>
    <row r="33" spans="1:25" s="16" customFormat="1" ht="27" customHeight="1">
      <c r="A33" s="15">
        <f t="shared" si="9"/>
        <v>27</v>
      </c>
      <c r="B33" s="18" t="s">
        <v>291</v>
      </c>
      <c r="C33" s="31" t="s">
        <v>13</v>
      </c>
      <c r="D33" s="14">
        <f t="shared" si="0"/>
        <v>5</v>
      </c>
      <c r="E33" s="6" t="s">
        <v>19</v>
      </c>
      <c r="F33" s="14">
        <f t="shared" si="1"/>
        <v>7</v>
      </c>
      <c r="G33" s="6" t="s">
        <v>19</v>
      </c>
      <c r="H33" s="14">
        <f t="shared" si="2"/>
        <v>7</v>
      </c>
      <c r="I33" s="6" t="s">
        <v>19</v>
      </c>
      <c r="J33" s="14">
        <f t="shared" si="3"/>
        <v>7</v>
      </c>
      <c r="K33" s="6" t="s">
        <v>123</v>
      </c>
      <c r="L33" s="14">
        <f t="shared" si="4"/>
        <v>8</v>
      </c>
      <c r="M33" s="6" t="s">
        <v>19</v>
      </c>
      <c r="N33" s="14">
        <f t="shared" si="5"/>
        <v>7</v>
      </c>
      <c r="O33" s="6" t="s">
        <v>19</v>
      </c>
      <c r="P33" s="14">
        <f t="shared" si="5"/>
        <v>7</v>
      </c>
      <c r="Q33" s="104">
        <f t="shared" si="6"/>
        <v>274</v>
      </c>
      <c r="R33" s="19">
        <f t="shared" si="7"/>
        <v>6.85</v>
      </c>
      <c r="S33" s="15">
        <v>274</v>
      </c>
      <c r="T33" s="7">
        <v>314</v>
      </c>
      <c r="U33" s="20">
        <v>258</v>
      </c>
      <c r="V33" s="21">
        <v>320</v>
      </c>
      <c r="W33" s="21">
        <v>281</v>
      </c>
      <c r="X33" s="21">
        <v>252</v>
      </c>
      <c r="Y33" s="8">
        <f t="shared" si="8"/>
        <v>7.0464285714285717</v>
      </c>
    </row>
    <row r="34" spans="1:25" s="16" customFormat="1" ht="27" customHeight="1">
      <c r="A34" s="15">
        <f t="shared" si="9"/>
        <v>28</v>
      </c>
      <c r="B34" s="18" t="s">
        <v>292</v>
      </c>
      <c r="C34" s="6" t="s">
        <v>770</v>
      </c>
      <c r="D34" s="14">
        <f t="shared" si="0"/>
        <v>10</v>
      </c>
      <c r="E34" s="6" t="s">
        <v>126</v>
      </c>
      <c r="F34" s="14">
        <f t="shared" si="1"/>
        <v>9</v>
      </c>
      <c r="G34" s="6" t="s">
        <v>126</v>
      </c>
      <c r="H34" s="14">
        <f t="shared" si="2"/>
        <v>9</v>
      </c>
      <c r="I34" s="6" t="s">
        <v>770</v>
      </c>
      <c r="J34" s="14">
        <f t="shared" si="3"/>
        <v>10</v>
      </c>
      <c r="K34" s="6" t="s">
        <v>20</v>
      </c>
      <c r="L34" s="14">
        <f t="shared" si="4"/>
        <v>6</v>
      </c>
      <c r="M34" s="6" t="s">
        <v>126</v>
      </c>
      <c r="N34" s="14">
        <f t="shared" si="5"/>
        <v>9</v>
      </c>
      <c r="O34" s="6" t="s">
        <v>126</v>
      </c>
      <c r="P34" s="14">
        <f t="shared" si="5"/>
        <v>9</v>
      </c>
      <c r="Q34" s="104">
        <f t="shared" si="6"/>
        <v>354</v>
      </c>
      <c r="R34" s="19">
        <f t="shared" si="7"/>
        <v>8.85</v>
      </c>
      <c r="S34" s="15">
        <v>337</v>
      </c>
      <c r="T34" s="7">
        <v>380</v>
      </c>
      <c r="U34" s="20">
        <v>358</v>
      </c>
      <c r="V34" s="21">
        <v>392</v>
      </c>
      <c r="W34" s="21">
        <v>388</v>
      </c>
      <c r="X34" s="21">
        <v>370</v>
      </c>
      <c r="Y34" s="8">
        <f t="shared" si="8"/>
        <v>9.2107142857142854</v>
      </c>
    </row>
    <row r="35" spans="1:25" s="16" customFormat="1" ht="27" customHeight="1">
      <c r="A35" s="15">
        <f t="shared" si="9"/>
        <v>29</v>
      </c>
      <c r="B35" s="18" t="s">
        <v>293</v>
      </c>
      <c r="C35" s="6" t="s">
        <v>126</v>
      </c>
      <c r="D35" s="14">
        <f t="shared" si="0"/>
        <v>9</v>
      </c>
      <c r="E35" s="6" t="s">
        <v>13</v>
      </c>
      <c r="F35" s="14">
        <f t="shared" si="1"/>
        <v>5</v>
      </c>
      <c r="G35" s="6" t="s">
        <v>20</v>
      </c>
      <c r="H35" s="14">
        <f t="shared" si="2"/>
        <v>6</v>
      </c>
      <c r="I35" s="6" t="s">
        <v>13</v>
      </c>
      <c r="J35" s="14">
        <f t="shared" si="3"/>
        <v>5</v>
      </c>
      <c r="K35" s="6" t="s">
        <v>119</v>
      </c>
      <c r="L35" s="14">
        <f t="shared" si="4"/>
        <v>4</v>
      </c>
      <c r="M35" s="6" t="s">
        <v>123</v>
      </c>
      <c r="N35" s="14">
        <f t="shared" si="5"/>
        <v>8</v>
      </c>
      <c r="O35" s="6" t="s">
        <v>19</v>
      </c>
      <c r="P35" s="14">
        <f t="shared" si="5"/>
        <v>7</v>
      </c>
      <c r="Q35" s="104">
        <f t="shared" si="6"/>
        <v>246</v>
      </c>
      <c r="R35" s="19">
        <f t="shared" si="7"/>
        <v>6.15</v>
      </c>
      <c r="S35" s="15">
        <v>235</v>
      </c>
      <c r="T35" s="7">
        <v>302</v>
      </c>
      <c r="U35" s="20">
        <v>186</v>
      </c>
      <c r="V35" s="21">
        <v>248</v>
      </c>
      <c r="W35" s="21">
        <v>218</v>
      </c>
      <c r="X35" s="21">
        <v>275</v>
      </c>
      <c r="Y35" s="8">
        <f t="shared" si="8"/>
        <v>6.1071428571428568</v>
      </c>
    </row>
    <row r="36" spans="1:25" s="16" customFormat="1" ht="27" customHeight="1">
      <c r="A36" s="15">
        <f t="shared" si="9"/>
        <v>30</v>
      </c>
      <c r="B36" s="18" t="s">
        <v>294</v>
      </c>
      <c r="C36" s="6" t="s">
        <v>19</v>
      </c>
      <c r="D36" s="14">
        <f t="shared" si="0"/>
        <v>7</v>
      </c>
      <c r="E36" s="6" t="s">
        <v>123</v>
      </c>
      <c r="F36" s="14">
        <f t="shared" si="1"/>
        <v>8</v>
      </c>
      <c r="G36" s="6" t="s">
        <v>123</v>
      </c>
      <c r="H36" s="14">
        <f t="shared" si="2"/>
        <v>8</v>
      </c>
      <c r="I36" s="6" t="s">
        <v>123</v>
      </c>
      <c r="J36" s="14">
        <f t="shared" si="3"/>
        <v>8</v>
      </c>
      <c r="K36" s="6" t="s">
        <v>123</v>
      </c>
      <c r="L36" s="14">
        <f t="shared" si="4"/>
        <v>8</v>
      </c>
      <c r="M36" s="6" t="s">
        <v>126</v>
      </c>
      <c r="N36" s="14">
        <f t="shared" si="5"/>
        <v>9</v>
      </c>
      <c r="O36" s="6" t="s">
        <v>123</v>
      </c>
      <c r="P36" s="14">
        <f t="shared" si="5"/>
        <v>8</v>
      </c>
      <c r="Q36" s="104">
        <f t="shared" si="6"/>
        <v>316</v>
      </c>
      <c r="R36" s="19">
        <f t="shared" si="7"/>
        <v>7.9</v>
      </c>
      <c r="S36" s="15">
        <v>301</v>
      </c>
      <c r="T36" s="7">
        <v>334</v>
      </c>
      <c r="U36" s="20">
        <v>270</v>
      </c>
      <c r="V36" s="21">
        <v>330</v>
      </c>
      <c r="W36" s="21">
        <v>298</v>
      </c>
      <c r="X36" s="21">
        <v>300</v>
      </c>
      <c r="Y36" s="8">
        <f t="shared" si="8"/>
        <v>7.6749999999999998</v>
      </c>
    </row>
    <row r="37" spans="1:25" s="16" customFormat="1" ht="27" customHeight="1">
      <c r="A37" s="15">
        <f t="shared" si="9"/>
        <v>31</v>
      </c>
      <c r="B37" s="18" t="s">
        <v>295</v>
      </c>
      <c r="C37" s="6" t="s">
        <v>770</v>
      </c>
      <c r="D37" s="14">
        <f t="shared" si="0"/>
        <v>10</v>
      </c>
      <c r="E37" s="6" t="s">
        <v>126</v>
      </c>
      <c r="F37" s="14">
        <f t="shared" si="1"/>
        <v>9</v>
      </c>
      <c r="G37" s="6" t="s">
        <v>19</v>
      </c>
      <c r="H37" s="14">
        <f t="shared" si="2"/>
        <v>7</v>
      </c>
      <c r="I37" s="6" t="s">
        <v>123</v>
      </c>
      <c r="J37" s="14">
        <f t="shared" si="3"/>
        <v>8</v>
      </c>
      <c r="K37" s="6" t="s">
        <v>770</v>
      </c>
      <c r="L37" s="14">
        <f t="shared" si="4"/>
        <v>10</v>
      </c>
      <c r="M37" s="6" t="s">
        <v>126</v>
      </c>
      <c r="N37" s="14">
        <f t="shared" si="5"/>
        <v>9</v>
      </c>
      <c r="O37" s="6" t="s">
        <v>126</v>
      </c>
      <c r="P37" s="14">
        <f t="shared" si="5"/>
        <v>9</v>
      </c>
      <c r="Q37" s="104">
        <f t="shared" si="6"/>
        <v>354</v>
      </c>
      <c r="R37" s="19">
        <f t="shared" si="7"/>
        <v>8.85</v>
      </c>
      <c r="S37" s="15">
        <v>301</v>
      </c>
      <c r="T37" s="7">
        <v>390</v>
      </c>
      <c r="U37" s="20">
        <v>350</v>
      </c>
      <c r="V37" s="21">
        <v>380</v>
      </c>
      <c r="W37" s="21">
        <v>366</v>
      </c>
      <c r="X37" s="21">
        <v>358</v>
      </c>
      <c r="Y37" s="8">
        <f t="shared" si="8"/>
        <v>8.9250000000000007</v>
      </c>
    </row>
    <row r="38" spans="1:25" s="16" customFormat="1" ht="27" customHeight="1">
      <c r="A38" s="15">
        <f t="shared" si="9"/>
        <v>32</v>
      </c>
      <c r="B38" s="18" t="s">
        <v>296</v>
      </c>
      <c r="C38" s="6" t="s">
        <v>770</v>
      </c>
      <c r="D38" s="14">
        <f t="shared" si="0"/>
        <v>10</v>
      </c>
      <c r="E38" s="6" t="s">
        <v>770</v>
      </c>
      <c r="F38" s="14">
        <f t="shared" si="1"/>
        <v>10</v>
      </c>
      <c r="G38" s="6" t="s">
        <v>126</v>
      </c>
      <c r="H38" s="14">
        <f t="shared" si="2"/>
        <v>9</v>
      </c>
      <c r="I38" s="6" t="s">
        <v>126</v>
      </c>
      <c r="J38" s="14">
        <f t="shared" si="3"/>
        <v>9</v>
      </c>
      <c r="K38" s="6" t="s">
        <v>126</v>
      </c>
      <c r="L38" s="14">
        <f t="shared" si="4"/>
        <v>9</v>
      </c>
      <c r="M38" s="6" t="s">
        <v>126</v>
      </c>
      <c r="N38" s="14">
        <f t="shared" si="5"/>
        <v>9</v>
      </c>
      <c r="O38" s="6" t="s">
        <v>126</v>
      </c>
      <c r="P38" s="14">
        <f t="shared" si="5"/>
        <v>9</v>
      </c>
      <c r="Q38" s="104">
        <f t="shared" si="6"/>
        <v>372</v>
      </c>
      <c r="R38" s="19">
        <f t="shared" si="7"/>
        <v>9.3000000000000007</v>
      </c>
      <c r="S38" s="15">
        <v>335</v>
      </c>
      <c r="T38" s="7">
        <v>392</v>
      </c>
      <c r="U38" s="20">
        <v>368</v>
      </c>
      <c r="V38" s="21">
        <v>392</v>
      </c>
      <c r="W38" s="21">
        <v>358</v>
      </c>
      <c r="X38" s="21">
        <v>357</v>
      </c>
      <c r="Y38" s="8">
        <f t="shared" si="8"/>
        <v>9.1928571428571431</v>
      </c>
    </row>
    <row r="39" spans="1:25" s="16" customFormat="1" ht="27" customHeight="1">
      <c r="A39" s="15">
        <f t="shared" si="9"/>
        <v>33</v>
      </c>
      <c r="B39" s="18" t="s">
        <v>297</v>
      </c>
      <c r="C39" s="6" t="s">
        <v>126</v>
      </c>
      <c r="D39" s="14">
        <f t="shared" si="0"/>
        <v>9</v>
      </c>
      <c r="E39" s="6" t="s">
        <v>20</v>
      </c>
      <c r="F39" s="14">
        <f t="shared" si="1"/>
        <v>6</v>
      </c>
      <c r="G39" s="6" t="s">
        <v>13</v>
      </c>
      <c r="H39" s="14">
        <f t="shared" si="2"/>
        <v>5</v>
      </c>
      <c r="I39" s="6" t="s">
        <v>123</v>
      </c>
      <c r="J39" s="14">
        <f t="shared" si="3"/>
        <v>8</v>
      </c>
      <c r="K39" s="6" t="s">
        <v>123</v>
      </c>
      <c r="L39" s="14">
        <f t="shared" si="4"/>
        <v>8</v>
      </c>
      <c r="M39" s="6" t="s">
        <v>126</v>
      </c>
      <c r="N39" s="14">
        <f t="shared" si="5"/>
        <v>9</v>
      </c>
      <c r="O39" s="6" t="s">
        <v>19</v>
      </c>
      <c r="P39" s="14">
        <f t="shared" si="5"/>
        <v>7</v>
      </c>
      <c r="Q39" s="104">
        <f t="shared" si="6"/>
        <v>290</v>
      </c>
      <c r="R39" s="19">
        <f t="shared" si="7"/>
        <v>7.25</v>
      </c>
      <c r="S39" s="15">
        <v>284</v>
      </c>
      <c r="T39" s="7">
        <v>324</v>
      </c>
      <c r="U39" s="20">
        <v>288</v>
      </c>
      <c r="V39" s="21">
        <v>326</v>
      </c>
      <c r="W39" s="21">
        <v>363</v>
      </c>
      <c r="X39" s="21">
        <v>334</v>
      </c>
      <c r="Y39" s="8">
        <f t="shared" si="8"/>
        <v>7.8892857142857142</v>
      </c>
    </row>
    <row r="40" spans="1:25" s="16" customFormat="1" ht="27" customHeight="1">
      <c r="A40" s="15">
        <f t="shared" si="9"/>
        <v>34</v>
      </c>
      <c r="B40" s="18" t="s">
        <v>298</v>
      </c>
      <c r="C40" s="6" t="s">
        <v>126</v>
      </c>
      <c r="D40" s="14">
        <f t="shared" si="0"/>
        <v>9</v>
      </c>
      <c r="E40" s="6" t="s">
        <v>770</v>
      </c>
      <c r="F40" s="14">
        <f t="shared" si="1"/>
        <v>10</v>
      </c>
      <c r="G40" s="6" t="s">
        <v>126</v>
      </c>
      <c r="H40" s="14">
        <f t="shared" si="2"/>
        <v>9</v>
      </c>
      <c r="I40" s="6" t="s">
        <v>19</v>
      </c>
      <c r="J40" s="14">
        <f t="shared" si="3"/>
        <v>7</v>
      </c>
      <c r="K40" s="6" t="s">
        <v>126</v>
      </c>
      <c r="L40" s="14">
        <f t="shared" si="4"/>
        <v>9</v>
      </c>
      <c r="M40" s="6" t="s">
        <v>126</v>
      </c>
      <c r="N40" s="14">
        <f t="shared" si="5"/>
        <v>9</v>
      </c>
      <c r="O40" s="6" t="s">
        <v>126</v>
      </c>
      <c r="P40" s="14">
        <f t="shared" si="5"/>
        <v>9</v>
      </c>
      <c r="Q40" s="104">
        <f t="shared" si="6"/>
        <v>354</v>
      </c>
      <c r="R40" s="19">
        <f t="shared" si="7"/>
        <v>8.85</v>
      </c>
      <c r="S40" s="15">
        <v>288</v>
      </c>
      <c r="T40" s="7">
        <v>322</v>
      </c>
      <c r="U40" s="20">
        <v>320</v>
      </c>
      <c r="V40" s="21">
        <v>342</v>
      </c>
      <c r="W40" s="21">
        <v>367</v>
      </c>
      <c r="X40" s="21">
        <v>346</v>
      </c>
      <c r="Y40" s="8">
        <f t="shared" si="8"/>
        <v>8.3535714285714278</v>
      </c>
    </row>
    <row r="41" spans="1:25" s="16" customFormat="1" ht="27" customHeight="1">
      <c r="A41" s="15">
        <f t="shared" si="9"/>
        <v>35</v>
      </c>
      <c r="B41" s="18" t="s">
        <v>299</v>
      </c>
      <c r="C41" s="6" t="s">
        <v>123</v>
      </c>
      <c r="D41" s="14">
        <f t="shared" si="0"/>
        <v>8</v>
      </c>
      <c r="E41" s="6" t="s">
        <v>19</v>
      </c>
      <c r="F41" s="14">
        <f t="shared" si="1"/>
        <v>7</v>
      </c>
      <c r="G41" s="6" t="s">
        <v>20</v>
      </c>
      <c r="H41" s="14">
        <f t="shared" si="2"/>
        <v>6</v>
      </c>
      <c r="I41" s="6" t="s">
        <v>123</v>
      </c>
      <c r="J41" s="14">
        <f t="shared" si="3"/>
        <v>8</v>
      </c>
      <c r="K41" s="6" t="s">
        <v>13</v>
      </c>
      <c r="L41" s="14">
        <f t="shared" si="4"/>
        <v>5</v>
      </c>
      <c r="M41" s="6" t="s">
        <v>126</v>
      </c>
      <c r="N41" s="14">
        <f t="shared" si="5"/>
        <v>9</v>
      </c>
      <c r="O41" s="6" t="s">
        <v>19</v>
      </c>
      <c r="P41" s="14">
        <f t="shared" si="5"/>
        <v>7</v>
      </c>
      <c r="Q41" s="104">
        <f t="shared" si="6"/>
        <v>278</v>
      </c>
      <c r="R41" s="19">
        <f t="shared" si="7"/>
        <v>6.95</v>
      </c>
      <c r="S41" s="15">
        <v>267</v>
      </c>
      <c r="T41" s="7">
        <v>320</v>
      </c>
      <c r="U41" s="20">
        <v>252</v>
      </c>
      <c r="V41" s="21">
        <v>290</v>
      </c>
      <c r="W41" s="21">
        <v>352</v>
      </c>
      <c r="X41" s="155">
        <v>354</v>
      </c>
      <c r="Y41" s="8">
        <f t="shared" si="8"/>
        <v>7.5464285714285717</v>
      </c>
    </row>
    <row r="42" spans="1:25" s="16" customFormat="1" ht="27" customHeight="1">
      <c r="A42" s="15">
        <f t="shared" si="9"/>
        <v>36</v>
      </c>
      <c r="B42" s="18" t="s">
        <v>300</v>
      </c>
      <c r="C42" s="6" t="s">
        <v>770</v>
      </c>
      <c r="D42" s="14">
        <f t="shared" si="0"/>
        <v>10</v>
      </c>
      <c r="E42" s="6" t="s">
        <v>123</v>
      </c>
      <c r="F42" s="14">
        <f t="shared" si="1"/>
        <v>8</v>
      </c>
      <c r="G42" s="6" t="s">
        <v>19</v>
      </c>
      <c r="H42" s="14">
        <f t="shared" si="2"/>
        <v>7</v>
      </c>
      <c r="I42" s="6" t="s">
        <v>126</v>
      </c>
      <c r="J42" s="14">
        <f t="shared" si="3"/>
        <v>9</v>
      </c>
      <c r="K42" s="6" t="s">
        <v>126</v>
      </c>
      <c r="L42" s="14">
        <f t="shared" si="4"/>
        <v>9</v>
      </c>
      <c r="M42" s="6" t="s">
        <v>126</v>
      </c>
      <c r="N42" s="14">
        <f t="shared" si="5"/>
        <v>9</v>
      </c>
      <c r="O42" s="6" t="s">
        <v>123</v>
      </c>
      <c r="P42" s="14">
        <f t="shared" si="5"/>
        <v>8</v>
      </c>
      <c r="Q42" s="104">
        <f t="shared" si="6"/>
        <v>340</v>
      </c>
      <c r="R42" s="19">
        <f t="shared" si="7"/>
        <v>8.5</v>
      </c>
      <c r="S42" s="15">
        <v>350</v>
      </c>
      <c r="T42" s="7">
        <v>366</v>
      </c>
      <c r="U42" s="20">
        <v>378</v>
      </c>
      <c r="V42" s="21">
        <v>392</v>
      </c>
      <c r="W42" s="21">
        <v>391</v>
      </c>
      <c r="X42" s="21">
        <v>378</v>
      </c>
      <c r="Y42" s="8">
        <f t="shared" si="8"/>
        <v>9.2678571428571423</v>
      </c>
    </row>
    <row r="43" spans="1:25" s="16" customFormat="1" ht="27" customHeight="1">
      <c r="A43" s="15">
        <f t="shared" si="9"/>
        <v>37</v>
      </c>
      <c r="B43" s="18" t="s">
        <v>301</v>
      </c>
      <c r="C43" s="6" t="s">
        <v>770</v>
      </c>
      <c r="D43" s="14">
        <f t="shared" si="0"/>
        <v>10</v>
      </c>
      <c r="E43" s="6" t="s">
        <v>13</v>
      </c>
      <c r="F43" s="14">
        <f t="shared" si="1"/>
        <v>5</v>
      </c>
      <c r="G43" s="6" t="s">
        <v>19</v>
      </c>
      <c r="H43" s="14">
        <f t="shared" si="2"/>
        <v>7</v>
      </c>
      <c r="I43" s="6" t="s">
        <v>19</v>
      </c>
      <c r="J43" s="14">
        <f t="shared" si="3"/>
        <v>7</v>
      </c>
      <c r="K43" s="6" t="s">
        <v>20</v>
      </c>
      <c r="L43" s="14">
        <f t="shared" si="4"/>
        <v>6</v>
      </c>
      <c r="M43" s="6" t="s">
        <v>126</v>
      </c>
      <c r="N43" s="14">
        <f t="shared" si="5"/>
        <v>9</v>
      </c>
      <c r="O43" s="6" t="s">
        <v>126</v>
      </c>
      <c r="P43" s="14">
        <f t="shared" si="5"/>
        <v>9</v>
      </c>
      <c r="Q43" s="104">
        <f t="shared" si="6"/>
        <v>300</v>
      </c>
      <c r="R43" s="19">
        <f t="shared" si="7"/>
        <v>7.5</v>
      </c>
      <c r="S43" s="15">
        <v>303</v>
      </c>
      <c r="T43" s="7">
        <v>350</v>
      </c>
      <c r="U43" s="20">
        <v>322</v>
      </c>
      <c r="V43" s="21">
        <v>328</v>
      </c>
      <c r="W43" s="21">
        <v>349</v>
      </c>
      <c r="X43" s="21">
        <v>352</v>
      </c>
      <c r="Y43" s="8">
        <f t="shared" si="8"/>
        <v>8.2285714285714278</v>
      </c>
    </row>
    <row r="44" spans="1:25" s="16" customFormat="1" ht="27" customHeight="1">
      <c r="A44" s="15">
        <f t="shared" si="9"/>
        <v>38</v>
      </c>
      <c r="B44" s="18" t="s">
        <v>302</v>
      </c>
      <c r="C44" s="6" t="s">
        <v>19</v>
      </c>
      <c r="D44" s="14">
        <f t="shared" si="0"/>
        <v>7</v>
      </c>
      <c r="E44" s="6" t="s">
        <v>123</v>
      </c>
      <c r="F44" s="14">
        <f t="shared" si="1"/>
        <v>8</v>
      </c>
      <c r="G44" s="6" t="s">
        <v>19</v>
      </c>
      <c r="H44" s="14">
        <f t="shared" si="2"/>
        <v>7</v>
      </c>
      <c r="I44" s="6" t="s">
        <v>123</v>
      </c>
      <c r="J44" s="14">
        <f t="shared" si="3"/>
        <v>8</v>
      </c>
      <c r="K44" s="6" t="s">
        <v>19</v>
      </c>
      <c r="L44" s="14">
        <f t="shared" si="4"/>
        <v>7</v>
      </c>
      <c r="M44" s="6" t="s">
        <v>126</v>
      </c>
      <c r="N44" s="14">
        <f t="shared" si="5"/>
        <v>9</v>
      </c>
      <c r="O44" s="6" t="s">
        <v>20</v>
      </c>
      <c r="P44" s="14">
        <f t="shared" si="5"/>
        <v>6</v>
      </c>
      <c r="Q44" s="104">
        <f t="shared" si="6"/>
        <v>288</v>
      </c>
      <c r="R44" s="19">
        <f t="shared" si="7"/>
        <v>7.2</v>
      </c>
      <c r="S44" s="15">
        <v>256</v>
      </c>
      <c r="T44" s="7">
        <v>332</v>
      </c>
      <c r="U44" s="20">
        <v>284</v>
      </c>
      <c r="V44" s="21">
        <v>330</v>
      </c>
      <c r="W44" s="21">
        <v>329</v>
      </c>
      <c r="X44" s="21">
        <v>331</v>
      </c>
      <c r="Y44" s="8">
        <f t="shared" si="8"/>
        <v>7.6785714285714288</v>
      </c>
    </row>
    <row r="45" spans="1:25" s="16" customFormat="1" ht="27" customHeight="1">
      <c r="A45" s="15">
        <f t="shared" si="9"/>
        <v>39</v>
      </c>
      <c r="B45" s="18" t="s">
        <v>303</v>
      </c>
      <c r="C45" s="6" t="s">
        <v>19</v>
      </c>
      <c r="D45" s="14">
        <f t="shared" si="0"/>
        <v>7</v>
      </c>
      <c r="E45" s="6" t="s">
        <v>13</v>
      </c>
      <c r="F45" s="14">
        <f t="shared" si="1"/>
        <v>5</v>
      </c>
      <c r="G45" s="6" t="s">
        <v>19</v>
      </c>
      <c r="H45" s="14">
        <f t="shared" si="2"/>
        <v>7</v>
      </c>
      <c r="I45" s="6" t="s">
        <v>19</v>
      </c>
      <c r="J45" s="14">
        <f t="shared" si="3"/>
        <v>7</v>
      </c>
      <c r="K45" s="6" t="s">
        <v>19</v>
      </c>
      <c r="L45" s="14">
        <f t="shared" si="4"/>
        <v>7</v>
      </c>
      <c r="M45" s="6" t="s">
        <v>126</v>
      </c>
      <c r="N45" s="14">
        <f t="shared" si="5"/>
        <v>9</v>
      </c>
      <c r="O45" s="6" t="s">
        <v>13</v>
      </c>
      <c r="P45" s="14">
        <f t="shared" si="5"/>
        <v>5</v>
      </c>
      <c r="Q45" s="104">
        <f t="shared" si="6"/>
        <v>256</v>
      </c>
      <c r="R45" s="19">
        <f t="shared" si="7"/>
        <v>6.4</v>
      </c>
      <c r="S45" s="15">
        <v>233</v>
      </c>
      <c r="T45" s="7">
        <v>312</v>
      </c>
      <c r="U45" s="20">
        <v>276</v>
      </c>
      <c r="V45" s="21">
        <v>274</v>
      </c>
      <c r="W45" s="21">
        <v>309</v>
      </c>
      <c r="X45" s="21">
        <v>322</v>
      </c>
      <c r="Y45" s="8">
        <f t="shared" si="8"/>
        <v>7.0785714285714283</v>
      </c>
    </row>
    <row r="46" spans="1:25" s="16" customFormat="1" ht="27" customHeight="1">
      <c r="A46" s="15">
        <f t="shared" si="9"/>
        <v>40</v>
      </c>
      <c r="B46" s="18" t="s">
        <v>304</v>
      </c>
      <c r="C46" s="6" t="s">
        <v>19</v>
      </c>
      <c r="D46" s="14">
        <f t="shared" si="0"/>
        <v>7</v>
      </c>
      <c r="E46" s="6" t="s">
        <v>123</v>
      </c>
      <c r="F46" s="14">
        <f t="shared" si="1"/>
        <v>8</v>
      </c>
      <c r="G46" s="6" t="s">
        <v>123</v>
      </c>
      <c r="H46" s="14">
        <f t="shared" si="2"/>
        <v>8</v>
      </c>
      <c r="I46" s="6" t="s">
        <v>126</v>
      </c>
      <c r="J46" s="14">
        <f t="shared" si="3"/>
        <v>9</v>
      </c>
      <c r="K46" s="6" t="s">
        <v>20</v>
      </c>
      <c r="L46" s="14">
        <f t="shared" si="4"/>
        <v>6</v>
      </c>
      <c r="M46" s="6" t="s">
        <v>123</v>
      </c>
      <c r="N46" s="14">
        <f t="shared" si="5"/>
        <v>8</v>
      </c>
      <c r="O46" s="6" t="s">
        <v>13</v>
      </c>
      <c r="P46" s="14">
        <f t="shared" si="5"/>
        <v>5</v>
      </c>
      <c r="Q46" s="104">
        <f t="shared" si="6"/>
        <v>284</v>
      </c>
      <c r="R46" s="19">
        <f t="shared" si="7"/>
        <v>7.1</v>
      </c>
      <c r="S46" s="15">
        <v>274</v>
      </c>
      <c r="T46" s="7">
        <v>324</v>
      </c>
      <c r="U46" s="20">
        <v>286</v>
      </c>
      <c r="V46" s="21">
        <v>320</v>
      </c>
      <c r="W46" s="21">
        <v>338</v>
      </c>
      <c r="X46" s="21">
        <v>348</v>
      </c>
      <c r="Y46" s="8">
        <f t="shared" si="8"/>
        <v>7.7642857142857142</v>
      </c>
    </row>
    <row r="47" spans="1:25" s="16" customFormat="1" ht="27" customHeight="1">
      <c r="A47" s="15">
        <f t="shared" si="9"/>
        <v>41</v>
      </c>
      <c r="B47" s="18" t="s">
        <v>305</v>
      </c>
      <c r="C47" s="6" t="s">
        <v>123</v>
      </c>
      <c r="D47" s="14">
        <f t="shared" si="0"/>
        <v>8</v>
      </c>
      <c r="E47" s="6" t="s">
        <v>13</v>
      </c>
      <c r="F47" s="14">
        <f t="shared" si="1"/>
        <v>5</v>
      </c>
      <c r="G47" s="6" t="s">
        <v>123</v>
      </c>
      <c r="H47" s="14">
        <f t="shared" si="2"/>
        <v>8</v>
      </c>
      <c r="I47" s="6" t="s">
        <v>123</v>
      </c>
      <c r="J47" s="14">
        <f t="shared" si="3"/>
        <v>8</v>
      </c>
      <c r="K47" s="6" t="s">
        <v>770</v>
      </c>
      <c r="L47" s="14">
        <f t="shared" si="4"/>
        <v>10</v>
      </c>
      <c r="M47" s="6" t="s">
        <v>126</v>
      </c>
      <c r="N47" s="14">
        <f t="shared" si="5"/>
        <v>9</v>
      </c>
      <c r="O47" s="6" t="s">
        <v>126</v>
      </c>
      <c r="P47" s="14">
        <f t="shared" si="5"/>
        <v>9</v>
      </c>
      <c r="Q47" s="104">
        <f t="shared" si="6"/>
        <v>324</v>
      </c>
      <c r="R47" s="19">
        <f t="shared" si="7"/>
        <v>8.1</v>
      </c>
      <c r="S47" s="15">
        <v>304</v>
      </c>
      <c r="T47" s="7">
        <v>352</v>
      </c>
      <c r="U47" s="20">
        <v>336</v>
      </c>
      <c r="V47" s="21">
        <v>346</v>
      </c>
      <c r="W47" s="21">
        <v>349</v>
      </c>
      <c r="X47" s="21">
        <v>350</v>
      </c>
      <c r="Y47" s="8">
        <f t="shared" si="8"/>
        <v>8.4321428571428569</v>
      </c>
    </row>
    <row r="48" spans="1:25" s="16" customFormat="1" ht="27" customHeight="1">
      <c r="A48" s="15">
        <f t="shared" si="9"/>
        <v>42</v>
      </c>
      <c r="B48" s="18" t="s">
        <v>306</v>
      </c>
      <c r="C48" s="6" t="s">
        <v>123</v>
      </c>
      <c r="D48" s="14">
        <f t="shared" si="0"/>
        <v>8</v>
      </c>
      <c r="E48" s="6" t="s">
        <v>123</v>
      </c>
      <c r="F48" s="14">
        <f t="shared" si="1"/>
        <v>8</v>
      </c>
      <c r="G48" s="6" t="s">
        <v>20</v>
      </c>
      <c r="H48" s="14">
        <f t="shared" si="2"/>
        <v>6</v>
      </c>
      <c r="I48" s="6" t="s">
        <v>770</v>
      </c>
      <c r="J48" s="14">
        <f t="shared" si="3"/>
        <v>10</v>
      </c>
      <c r="K48" s="6" t="s">
        <v>123</v>
      </c>
      <c r="L48" s="14">
        <f t="shared" si="4"/>
        <v>8</v>
      </c>
      <c r="M48" s="6" t="s">
        <v>123</v>
      </c>
      <c r="N48" s="14">
        <f t="shared" si="5"/>
        <v>8</v>
      </c>
      <c r="O48" s="6" t="s">
        <v>13</v>
      </c>
      <c r="P48" s="14">
        <f t="shared" si="5"/>
        <v>5</v>
      </c>
      <c r="Q48" s="104">
        <f t="shared" si="6"/>
        <v>296</v>
      </c>
      <c r="R48" s="19">
        <f t="shared" si="7"/>
        <v>7.4</v>
      </c>
      <c r="S48" s="15">
        <v>270</v>
      </c>
      <c r="T48" s="7">
        <v>302</v>
      </c>
      <c r="U48" s="20">
        <v>310</v>
      </c>
      <c r="V48" s="21">
        <v>336</v>
      </c>
      <c r="W48" s="21">
        <v>358</v>
      </c>
      <c r="X48" s="21">
        <v>345</v>
      </c>
      <c r="Y48" s="8">
        <f t="shared" si="8"/>
        <v>7.9178571428571427</v>
      </c>
    </row>
    <row r="49" spans="1:25" s="16" customFormat="1" ht="27" customHeight="1">
      <c r="A49" s="15">
        <f t="shared" si="9"/>
        <v>43</v>
      </c>
      <c r="B49" s="18" t="s">
        <v>307</v>
      </c>
      <c r="C49" s="6" t="s">
        <v>126</v>
      </c>
      <c r="D49" s="14">
        <f t="shared" si="0"/>
        <v>9</v>
      </c>
      <c r="E49" s="6" t="s">
        <v>126</v>
      </c>
      <c r="F49" s="14">
        <f t="shared" si="1"/>
        <v>9</v>
      </c>
      <c r="G49" s="6" t="s">
        <v>123</v>
      </c>
      <c r="H49" s="14">
        <f t="shared" si="2"/>
        <v>8</v>
      </c>
      <c r="I49" s="6" t="s">
        <v>126</v>
      </c>
      <c r="J49" s="14">
        <f t="shared" si="3"/>
        <v>9</v>
      </c>
      <c r="K49" s="6" t="s">
        <v>126</v>
      </c>
      <c r="L49" s="14">
        <f t="shared" si="4"/>
        <v>9</v>
      </c>
      <c r="M49" s="6" t="s">
        <v>126</v>
      </c>
      <c r="N49" s="14">
        <f t="shared" si="5"/>
        <v>9</v>
      </c>
      <c r="O49" s="6" t="s">
        <v>126</v>
      </c>
      <c r="P49" s="14">
        <f t="shared" si="5"/>
        <v>9</v>
      </c>
      <c r="Q49" s="104">
        <f t="shared" si="6"/>
        <v>354</v>
      </c>
      <c r="R49" s="19">
        <f t="shared" si="7"/>
        <v>8.85</v>
      </c>
      <c r="S49" s="15">
        <v>314</v>
      </c>
      <c r="T49" s="7">
        <v>376</v>
      </c>
      <c r="U49" s="20">
        <v>350</v>
      </c>
      <c r="V49" s="21">
        <v>338</v>
      </c>
      <c r="W49" s="21">
        <v>377</v>
      </c>
      <c r="X49" s="21">
        <v>328</v>
      </c>
      <c r="Y49" s="8">
        <f t="shared" si="8"/>
        <v>8.7035714285714292</v>
      </c>
    </row>
    <row r="50" spans="1:25" s="16" customFormat="1" ht="27" customHeight="1">
      <c r="A50" s="15">
        <f t="shared" si="9"/>
        <v>44</v>
      </c>
      <c r="B50" s="18" t="s">
        <v>308</v>
      </c>
      <c r="C50" s="6" t="s">
        <v>126</v>
      </c>
      <c r="D50" s="14">
        <f t="shared" si="0"/>
        <v>9</v>
      </c>
      <c r="E50" s="6" t="s">
        <v>123</v>
      </c>
      <c r="F50" s="14">
        <f t="shared" si="1"/>
        <v>8</v>
      </c>
      <c r="G50" s="6" t="s">
        <v>770</v>
      </c>
      <c r="H50" s="14">
        <f t="shared" si="2"/>
        <v>10</v>
      </c>
      <c r="I50" s="6" t="s">
        <v>123</v>
      </c>
      <c r="J50" s="14">
        <f t="shared" si="3"/>
        <v>8</v>
      </c>
      <c r="K50" s="6" t="s">
        <v>126</v>
      </c>
      <c r="L50" s="14">
        <f t="shared" si="4"/>
        <v>9</v>
      </c>
      <c r="M50" s="6" t="s">
        <v>126</v>
      </c>
      <c r="N50" s="14">
        <f t="shared" si="5"/>
        <v>9</v>
      </c>
      <c r="O50" s="6" t="s">
        <v>123</v>
      </c>
      <c r="P50" s="14">
        <f t="shared" si="5"/>
        <v>8</v>
      </c>
      <c r="Q50" s="104">
        <f t="shared" si="6"/>
        <v>346</v>
      </c>
      <c r="R50" s="19">
        <f t="shared" si="7"/>
        <v>8.65</v>
      </c>
      <c r="S50" s="15">
        <v>271</v>
      </c>
      <c r="T50" s="7">
        <v>336</v>
      </c>
      <c r="U50" s="20">
        <v>316</v>
      </c>
      <c r="V50" s="21">
        <v>374</v>
      </c>
      <c r="W50" s="21">
        <v>347</v>
      </c>
      <c r="X50" s="21">
        <v>370</v>
      </c>
      <c r="Y50" s="8">
        <f t="shared" si="8"/>
        <v>8.4285714285714288</v>
      </c>
    </row>
    <row r="51" spans="1:25" s="16" customFormat="1" ht="27" customHeight="1">
      <c r="A51" s="15">
        <f t="shared" si="9"/>
        <v>45</v>
      </c>
      <c r="B51" s="18" t="s">
        <v>309</v>
      </c>
      <c r="C51" s="6" t="s">
        <v>126</v>
      </c>
      <c r="D51" s="14">
        <f t="shared" si="0"/>
        <v>9</v>
      </c>
      <c r="E51" s="6" t="s">
        <v>19</v>
      </c>
      <c r="F51" s="14">
        <f t="shared" si="1"/>
        <v>7</v>
      </c>
      <c r="G51" s="6" t="s">
        <v>123</v>
      </c>
      <c r="H51" s="14">
        <f t="shared" si="2"/>
        <v>8</v>
      </c>
      <c r="I51" s="6" t="s">
        <v>19</v>
      </c>
      <c r="J51" s="14">
        <f t="shared" si="3"/>
        <v>7</v>
      </c>
      <c r="K51" s="6" t="s">
        <v>19</v>
      </c>
      <c r="L51" s="14">
        <f t="shared" si="4"/>
        <v>7</v>
      </c>
      <c r="M51" s="6" t="s">
        <v>126</v>
      </c>
      <c r="N51" s="14">
        <f t="shared" si="5"/>
        <v>9</v>
      </c>
      <c r="O51" s="6" t="s">
        <v>126</v>
      </c>
      <c r="P51" s="14">
        <f t="shared" si="5"/>
        <v>9</v>
      </c>
      <c r="Q51" s="104">
        <f t="shared" si="6"/>
        <v>318</v>
      </c>
      <c r="R51" s="19">
        <f t="shared" si="7"/>
        <v>7.95</v>
      </c>
      <c r="S51" s="15">
        <v>301</v>
      </c>
      <c r="T51" s="7">
        <v>324</v>
      </c>
      <c r="U51" s="20">
        <v>274</v>
      </c>
      <c r="V51" s="21">
        <v>326</v>
      </c>
      <c r="W51" s="21">
        <v>334</v>
      </c>
      <c r="X51" s="21">
        <v>374</v>
      </c>
      <c r="Y51" s="8">
        <f t="shared" si="8"/>
        <v>8.0392857142857146</v>
      </c>
    </row>
    <row r="52" spans="1:25" s="16" customFormat="1" ht="27" customHeight="1">
      <c r="A52" s="15">
        <f t="shared" si="9"/>
        <v>46</v>
      </c>
      <c r="B52" s="18" t="s">
        <v>310</v>
      </c>
      <c r="C52" s="6" t="s">
        <v>126</v>
      </c>
      <c r="D52" s="14">
        <f t="shared" si="0"/>
        <v>9</v>
      </c>
      <c r="E52" s="6" t="s">
        <v>126</v>
      </c>
      <c r="F52" s="14">
        <f t="shared" si="1"/>
        <v>9</v>
      </c>
      <c r="G52" s="6" t="s">
        <v>123</v>
      </c>
      <c r="H52" s="14">
        <f t="shared" si="2"/>
        <v>8</v>
      </c>
      <c r="I52" s="6" t="s">
        <v>126</v>
      </c>
      <c r="J52" s="14">
        <f t="shared" si="3"/>
        <v>9</v>
      </c>
      <c r="K52" s="6" t="s">
        <v>770</v>
      </c>
      <c r="L52" s="14">
        <f t="shared" si="4"/>
        <v>10</v>
      </c>
      <c r="M52" s="6" t="s">
        <v>126</v>
      </c>
      <c r="N52" s="14">
        <f t="shared" si="5"/>
        <v>9</v>
      </c>
      <c r="O52" s="6" t="s">
        <v>126</v>
      </c>
      <c r="P52" s="14">
        <f t="shared" si="5"/>
        <v>9</v>
      </c>
      <c r="Q52" s="104">
        <f t="shared" si="6"/>
        <v>360</v>
      </c>
      <c r="R52" s="19">
        <f t="shared" si="7"/>
        <v>9</v>
      </c>
      <c r="S52" s="15">
        <v>336</v>
      </c>
      <c r="T52" s="7">
        <v>390</v>
      </c>
      <c r="U52" s="20">
        <v>362</v>
      </c>
      <c r="V52" s="21">
        <v>390</v>
      </c>
      <c r="W52" s="21">
        <v>378</v>
      </c>
      <c r="X52" s="21">
        <v>374</v>
      </c>
      <c r="Y52" s="8">
        <f t="shared" si="8"/>
        <v>9.25</v>
      </c>
    </row>
    <row r="53" spans="1:25" s="16" customFormat="1" ht="27" customHeight="1">
      <c r="A53" s="15">
        <f t="shared" si="9"/>
        <v>47</v>
      </c>
      <c r="B53" s="18" t="s">
        <v>311</v>
      </c>
      <c r="C53" s="6" t="s">
        <v>126</v>
      </c>
      <c r="D53" s="14">
        <f t="shared" si="0"/>
        <v>9</v>
      </c>
      <c r="E53" s="6" t="s">
        <v>123</v>
      </c>
      <c r="F53" s="14">
        <f t="shared" si="1"/>
        <v>8</v>
      </c>
      <c r="G53" s="6" t="s">
        <v>123</v>
      </c>
      <c r="H53" s="14">
        <f t="shared" si="2"/>
        <v>8</v>
      </c>
      <c r="I53" s="6" t="s">
        <v>123</v>
      </c>
      <c r="J53" s="14">
        <f t="shared" si="3"/>
        <v>8</v>
      </c>
      <c r="K53" s="6" t="s">
        <v>19</v>
      </c>
      <c r="L53" s="14">
        <f t="shared" si="4"/>
        <v>7</v>
      </c>
      <c r="M53" s="6" t="s">
        <v>126</v>
      </c>
      <c r="N53" s="14">
        <f t="shared" si="5"/>
        <v>9</v>
      </c>
      <c r="O53" s="6" t="s">
        <v>123</v>
      </c>
      <c r="P53" s="14">
        <f t="shared" si="5"/>
        <v>8</v>
      </c>
      <c r="Q53" s="104">
        <f t="shared" si="6"/>
        <v>322</v>
      </c>
      <c r="R53" s="19">
        <f t="shared" si="7"/>
        <v>8.0500000000000007</v>
      </c>
      <c r="S53" s="15">
        <v>273</v>
      </c>
      <c r="T53" s="7">
        <v>306</v>
      </c>
      <c r="U53" s="20">
        <v>338</v>
      </c>
      <c r="V53" s="21">
        <v>366</v>
      </c>
      <c r="W53" s="21">
        <v>349</v>
      </c>
      <c r="X53" s="21">
        <v>355</v>
      </c>
      <c r="Y53" s="8">
        <f t="shared" si="8"/>
        <v>8.2464285714285719</v>
      </c>
    </row>
    <row r="54" spans="1:25" s="16" customFormat="1" ht="27" customHeight="1">
      <c r="A54" s="15">
        <f t="shared" si="9"/>
        <v>48</v>
      </c>
      <c r="B54" s="18" t="s">
        <v>312</v>
      </c>
      <c r="C54" s="6" t="s">
        <v>123</v>
      </c>
      <c r="D54" s="14">
        <f t="shared" si="0"/>
        <v>8</v>
      </c>
      <c r="E54" s="6" t="s">
        <v>123</v>
      </c>
      <c r="F54" s="14">
        <f t="shared" si="1"/>
        <v>8</v>
      </c>
      <c r="G54" s="6" t="s">
        <v>123</v>
      </c>
      <c r="H54" s="14">
        <f t="shared" si="2"/>
        <v>8</v>
      </c>
      <c r="I54" s="6" t="s">
        <v>126</v>
      </c>
      <c r="J54" s="14">
        <f t="shared" si="3"/>
        <v>9</v>
      </c>
      <c r="K54" s="6" t="s">
        <v>19</v>
      </c>
      <c r="L54" s="14">
        <f t="shared" si="4"/>
        <v>7</v>
      </c>
      <c r="M54" s="6" t="s">
        <v>126</v>
      </c>
      <c r="N54" s="14">
        <f t="shared" si="5"/>
        <v>9</v>
      </c>
      <c r="O54" s="6" t="s">
        <v>126</v>
      </c>
      <c r="P54" s="14">
        <f t="shared" si="5"/>
        <v>9</v>
      </c>
      <c r="Q54" s="104">
        <f t="shared" si="6"/>
        <v>330</v>
      </c>
      <c r="R54" s="19">
        <f t="shared" si="7"/>
        <v>8.25</v>
      </c>
      <c r="S54" s="15">
        <v>345</v>
      </c>
      <c r="T54" s="7">
        <v>366</v>
      </c>
      <c r="U54" s="20">
        <v>354</v>
      </c>
      <c r="V54" s="21">
        <v>342</v>
      </c>
      <c r="W54" s="21">
        <v>364</v>
      </c>
      <c r="X54" s="21">
        <v>343</v>
      </c>
      <c r="Y54" s="8">
        <f t="shared" si="8"/>
        <v>8.7285714285714278</v>
      </c>
    </row>
    <row r="55" spans="1:25" s="16" customFormat="1" ht="27" customHeight="1">
      <c r="A55" s="15">
        <f t="shared" si="9"/>
        <v>49</v>
      </c>
      <c r="B55" s="18" t="s">
        <v>313</v>
      </c>
      <c r="C55" s="6" t="s">
        <v>770</v>
      </c>
      <c r="D55" s="14">
        <f t="shared" si="0"/>
        <v>10</v>
      </c>
      <c r="E55" s="6" t="s">
        <v>123</v>
      </c>
      <c r="F55" s="14">
        <f t="shared" si="1"/>
        <v>8</v>
      </c>
      <c r="G55" s="6" t="s">
        <v>126</v>
      </c>
      <c r="H55" s="14">
        <f t="shared" si="2"/>
        <v>9</v>
      </c>
      <c r="I55" s="6" t="s">
        <v>126</v>
      </c>
      <c r="J55" s="14">
        <f t="shared" si="3"/>
        <v>9</v>
      </c>
      <c r="K55" s="6" t="s">
        <v>13</v>
      </c>
      <c r="L55" s="14">
        <f t="shared" si="4"/>
        <v>5</v>
      </c>
      <c r="M55" s="6" t="s">
        <v>126</v>
      </c>
      <c r="N55" s="14">
        <f t="shared" si="5"/>
        <v>9</v>
      </c>
      <c r="O55" s="6" t="s">
        <v>126</v>
      </c>
      <c r="P55" s="14">
        <f t="shared" si="5"/>
        <v>9</v>
      </c>
      <c r="Q55" s="104">
        <f t="shared" si="6"/>
        <v>336</v>
      </c>
      <c r="R55" s="19">
        <f t="shared" si="7"/>
        <v>8.4</v>
      </c>
      <c r="S55" s="15">
        <v>322</v>
      </c>
      <c r="T55" s="7">
        <v>334</v>
      </c>
      <c r="U55" s="20">
        <v>348</v>
      </c>
      <c r="V55" s="21">
        <v>336</v>
      </c>
      <c r="W55" s="21">
        <v>360</v>
      </c>
      <c r="X55" s="21">
        <v>346</v>
      </c>
      <c r="Y55" s="8">
        <f t="shared" si="8"/>
        <v>8.507142857142858</v>
      </c>
    </row>
    <row r="56" spans="1:25" s="16" customFormat="1" ht="27" customHeight="1">
      <c r="A56" s="15">
        <f t="shared" si="9"/>
        <v>50</v>
      </c>
      <c r="B56" s="18" t="s">
        <v>314</v>
      </c>
      <c r="C56" s="6" t="s">
        <v>123</v>
      </c>
      <c r="D56" s="14">
        <f t="shared" si="0"/>
        <v>8</v>
      </c>
      <c r="E56" s="6" t="s">
        <v>126</v>
      </c>
      <c r="F56" s="14">
        <f t="shared" si="1"/>
        <v>9</v>
      </c>
      <c r="G56" s="6" t="s">
        <v>20</v>
      </c>
      <c r="H56" s="14">
        <f t="shared" si="2"/>
        <v>6</v>
      </c>
      <c r="I56" s="6" t="s">
        <v>126</v>
      </c>
      <c r="J56" s="14">
        <f t="shared" si="3"/>
        <v>9</v>
      </c>
      <c r="K56" s="6" t="s">
        <v>126</v>
      </c>
      <c r="L56" s="14">
        <f t="shared" si="4"/>
        <v>9</v>
      </c>
      <c r="M56" s="6" t="s">
        <v>123</v>
      </c>
      <c r="N56" s="14">
        <f t="shared" si="5"/>
        <v>8</v>
      </c>
      <c r="O56" s="6" t="s">
        <v>123</v>
      </c>
      <c r="P56" s="14">
        <f t="shared" si="5"/>
        <v>8</v>
      </c>
      <c r="Q56" s="104">
        <f t="shared" si="6"/>
        <v>326</v>
      </c>
      <c r="R56" s="19">
        <f t="shared" si="7"/>
        <v>8.15</v>
      </c>
      <c r="S56" s="15">
        <v>280</v>
      </c>
      <c r="T56" s="7">
        <v>360</v>
      </c>
      <c r="U56" s="20">
        <v>322</v>
      </c>
      <c r="V56" s="21">
        <v>334</v>
      </c>
      <c r="W56" s="21">
        <v>334</v>
      </c>
      <c r="X56" s="21">
        <v>331</v>
      </c>
      <c r="Y56" s="8">
        <f t="shared" si="8"/>
        <v>8.1678571428571427</v>
      </c>
    </row>
    <row r="57" spans="1:25" s="16" customFormat="1" ht="27" customHeight="1">
      <c r="A57" s="15">
        <f t="shared" si="9"/>
        <v>51</v>
      </c>
      <c r="B57" s="18" t="s">
        <v>315</v>
      </c>
      <c r="C57" s="6" t="s">
        <v>770</v>
      </c>
      <c r="D57" s="14">
        <f t="shared" si="0"/>
        <v>10</v>
      </c>
      <c r="E57" s="6" t="s">
        <v>770</v>
      </c>
      <c r="F57" s="14">
        <f t="shared" si="1"/>
        <v>10</v>
      </c>
      <c r="G57" s="6" t="s">
        <v>123</v>
      </c>
      <c r="H57" s="14">
        <f t="shared" si="2"/>
        <v>8</v>
      </c>
      <c r="I57" s="6" t="s">
        <v>126</v>
      </c>
      <c r="J57" s="14">
        <f t="shared" si="3"/>
        <v>9</v>
      </c>
      <c r="K57" s="6" t="s">
        <v>126</v>
      </c>
      <c r="L57" s="14">
        <f t="shared" si="4"/>
        <v>9</v>
      </c>
      <c r="M57" s="6" t="s">
        <v>126</v>
      </c>
      <c r="N57" s="14">
        <f t="shared" si="5"/>
        <v>9</v>
      </c>
      <c r="O57" s="6" t="s">
        <v>126</v>
      </c>
      <c r="P57" s="14">
        <f t="shared" si="5"/>
        <v>9</v>
      </c>
      <c r="Q57" s="104">
        <f t="shared" si="6"/>
        <v>366</v>
      </c>
      <c r="R57" s="19">
        <f t="shared" si="7"/>
        <v>9.15</v>
      </c>
      <c r="S57" s="15">
        <v>356</v>
      </c>
      <c r="T57" s="7">
        <v>398</v>
      </c>
      <c r="U57" s="20">
        <v>376</v>
      </c>
      <c r="V57" s="21">
        <v>392</v>
      </c>
      <c r="W57" s="21">
        <v>400</v>
      </c>
      <c r="X57" s="21">
        <v>400</v>
      </c>
      <c r="Y57" s="8">
        <f t="shared" si="8"/>
        <v>9.6</v>
      </c>
    </row>
    <row r="58" spans="1:25" s="16" customFormat="1" ht="27" customHeight="1">
      <c r="A58" s="15">
        <f t="shared" si="9"/>
        <v>52</v>
      </c>
      <c r="B58" s="18" t="s">
        <v>316</v>
      </c>
      <c r="C58" s="6" t="s">
        <v>126</v>
      </c>
      <c r="D58" s="14">
        <f t="shared" si="0"/>
        <v>9</v>
      </c>
      <c r="E58" s="6" t="s">
        <v>19</v>
      </c>
      <c r="F58" s="14">
        <f t="shared" si="1"/>
        <v>7</v>
      </c>
      <c r="G58" s="6" t="s">
        <v>123</v>
      </c>
      <c r="H58" s="14">
        <f t="shared" si="2"/>
        <v>8</v>
      </c>
      <c r="I58" s="6" t="s">
        <v>123</v>
      </c>
      <c r="J58" s="14">
        <f t="shared" si="3"/>
        <v>8</v>
      </c>
      <c r="K58" s="6" t="s">
        <v>13</v>
      </c>
      <c r="L58" s="14">
        <f t="shared" si="4"/>
        <v>5</v>
      </c>
      <c r="M58" s="6" t="s">
        <v>126</v>
      </c>
      <c r="N58" s="14">
        <f t="shared" si="5"/>
        <v>9</v>
      </c>
      <c r="O58" s="6" t="s">
        <v>19</v>
      </c>
      <c r="P58" s="14">
        <f t="shared" si="5"/>
        <v>7</v>
      </c>
      <c r="Q58" s="104">
        <f t="shared" si="6"/>
        <v>296</v>
      </c>
      <c r="R58" s="19">
        <f t="shared" si="7"/>
        <v>7.4</v>
      </c>
      <c r="S58" s="15">
        <v>298</v>
      </c>
      <c r="T58" s="7">
        <v>318</v>
      </c>
      <c r="U58" s="20">
        <v>312</v>
      </c>
      <c r="V58" s="21">
        <v>346</v>
      </c>
      <c r="W58" s="21">
        <v>337</v>
      </c>
      <c r="X58" s="21">
        <v>380</v>
      </c>
      <c r="Y58" s="8">
        <f t="shared" si="8"/>
        <v>8.1678571428571427</v>
      </c>
    </row>
    <row r="59" spans="1:25" s="16" customFormat="1" ht="27" customHeight="1">
      <c r="A59" s="15">
        <f t="shared" si="9"/>
        <v>53</v>
      </c>
      <c r="B59" s="18" t="s">
        <v>317</v>
      </c>
      <c r="C59" s="6" t="s">
        <v>20</v>
      </c>
      <c r="D59" s="14">
        <f t="shared" si="0"/>
        <v>6</v>
      </c>
      <c r="E59" s="6" t="s">
        <v>123</v>
      </c>
      <c r="F59" s="14">
        <f t="shared" si="1"/>
        <v>8</v>
      </c>
      <c r="G59" s="6" t="s">
        <v>13</v>
      </c>
      <c r="H59" s="14">
        <f t="shared" si="2"/>
        <v>5</v>
      </c>
      <c r="I59" s="6" t="s">
        <v>123</v>
      </c>
      <c r="J59" s="14">
        <f t="shared" si="3"/>
        <v>8</v>
      </c>
      <c r="K59" s="6" t="s">
        <v>119</v>
      </c>
      <c r="L59" s="14">
        <f t="shared" si="4"/>
        <v>4</v>
      </c>
      <c r="M59" s="6" t="s">
        <v>126</v>
      </c>
      <c r="N59" s="14">
        <f t="shared" si="5"/>
        <v>9</v>
      </c>
      <c r="O59" s="6" t="s">
        <v>126</v>
      </c>
      <c r="P59" s="14">
        <f t="shared" si="5"/>
        <v>9</v>
      </c>
      <c r="Q59" s="104">
        <f t="shared" si="6"/>
        <v>276</v>
      </c>
      <c r="R59" s="19">
        <f t="shared" si="7"/>
        <v>6.9</v>
      </c>
      <c r="S59" s="15">
        <v>228</v>
      </c>
      <c r="T59" s="7">
        <v>334</v>
      </c>
      <c r="U59" s="20">
        <v>286</v>
      </c>
      <c r="V59" s="21">
        <v>274</v>
      </c>
      <c r="W59" s="21">
        <v>260</v>
      </c>
      <c r="X59" s="21">
        <v>314</v>
      </c>
      <c r="Y59" s="8">
        <f t="shared" si="8"/>
        <v>7.0428571428571427</v>
      </c>
    </row>
    <row r="60" spans="1:25" s="16" customFormat="1" ht="27" customHeight="1">
      <c r="A60" s="15">
        <f t="shared" si="9"/>
        <v>54</v>
      </c>
      <c r="B60" s="18" t="s">
        <v>318</v>
      </c>
      <c r="C60" s="6" t="s">
        <v>19</v>
      </c>
      <c r="D60" s="14">
        <f t="shared" si="0"/>
        <v>7</v>
      </c>
      <c r="E60" s="6" t="s">
        <v>19</v>
      </c>
      <c r="F60" s="14">
        <f t="shared" si="1"/>
        <v>7</v>
      </c>
      <c r="G60" s="6" t="s">
        <v>123</v>
      </c>
      <c r="H60" s="14">
        <f t="shared" si="2"/>
        <v>8</v>
      </c>
      <c r="I60" s="6" t="s">
        <v>123</v>
      </c>
      <c r="J60" s="14">
        <f t="shared" si="3"/>
        <v>8</v>
      </c>
      <c r="K60" s="6" t="s">
        <v>20</v>
      </c>
      <c r="L60" s="14">
        <f t="shared" si="4"/>
        <v>6</v>
      </c>
      <c r="M60" s="6" t="s">
        <v>126</v>
      </c>
      <c r="N60" s="14">
        <f t="shared" si="5"/>
        <v>9</v>
      </c>
      <c r="O60" s="6" t="s">
        <v>20</v>
      </c>
      <c r="P60" s="14">
        <f t="shared" si="5"/>
        <v>6</v>
      </c>
      <c r="Q60" s="104">
        <f t="shared" si="6"/>
        <v>282</v>
      </c>
      <c r="R60" s="19">
        <f t="shared" si="7"/>
        <v>7.05</v>
      </c>
      <c r="S60" s="15">
        <v>244</v>
      </c>
      <c r="T60" s="7">
        <v>294</v>
      </c>
      <c r="U60" s="20">
        <v>266</v>
      </c>
      <c r="V60" s="21">
        <v>304</v>
      </c>
      <c r="W60" s="21">
        <v>343</v>
      </c>
      <c r="X60" s="21">
        <v>339</v>
      </c>
      <c r="Y60" s="8">
        <f t="shared" si="8"/>
        <v>7.4</v>
      </c>
    </row>
    <row r="61" spans="1:25" s="16" customFormat="1" ht="27" customHeight="1">
      <c r="A61" s="15">
        <f t="shared" si="9"/>
        <v>55</v>
      </c>
      <c r="B61" s="18" t="s">
        <v>319</v>
      </c>
      <c r="C61" s="6" t="s">
        <v>770</v>
      </c>
      <c r="D61" s="14">
        <f t="shared" si="0"/>
        <v>10</v>
      </c>
      <c r="E61" s="6" t="s">
        <v>770</v>
      </c>
      <c r="F61" s="14">
        <f t="shared" si="1"/>
        <v>10</v>
      </c>
      <c r="G61" s="6" t="s">
        <v>123</v>
      </c>
      <c r="H61" s="14">
        <f t="shared" si="2"/>
        <v>8</v>
      </c>
      <c r="I61" s="6" t="s">
        <v>770</v>
      </c>
      <c r="J61" s="14">
        <f t="shared" si="3"/>
        <v>10</v>
      </c>
      <c r="K61" s="6" t="s">
        <v>123</v>
      </c>
      <c r="L61" s="14">
        <f t="shared" si="4"/>
        <v>8</v>
      </c>
      <c r="M61" s="6" t="s">
        <v>770</v>
      </c>
      <c r="N61" s="14">
        <f t="shared" si="5"/>
        <v>10</v>
      </c>
      <c r="O61" s="6" t="s">
        <v>126</v>
      </c>
      <c r="P61" s="14">
        <f t="shared" si="5"/>
        <v>9</v>
      </c>
      <c r="Q61" s="104">
        <f t="shared" si="6"/>
        <v>368</v>
      </c>
      <c r="R61" s="19">
        <f t="shared" si="7"/>
        <v>9.1999999999999993</v>
      </c>
      <c r="S61" s="15">
        <v>351</v>
      </c>
      <c r="T61" s="7">
        <v>406</v>
      </c>
      <c r="U61" s="20">
        <v>400</v>
      </c>
      <c r="V61" s="21">
        <v>370</v>
      </c>
      <c r="W61" s="21">
        <v>397</v>
      </c>
      <c r="X61" s="21">
        <v>391</v>
      </c>
      <c r="Y61" s="8">
        <f t="shared" si="8"/>
        <v>9.5821428571428573</v>
      </c>
    </row>
    <row r="62" spans="1:25" s="16" customFormat="1" ht="27" customHeight="1">
      <c r="A62" s="15">
        <f t="shared" si="9"/>
        <v>56</v>
      </c>
      <c r="B62" s="18" t="s">
        <v>320</v>
      </c>
      <c r="C62" s="6" t="s">
        <v>19</v>
      </c>
      <c r="D62" s="14">
        <f t="shared" si="0"/>
        <v>7</v>
      </c>
      <c r="E62" s="6" t="s">
        <v>20</v>
      </c>
      <c r="F62" s="14">
        <f t="shared" si="1"/>
        <v>6</v>
      </c>
      <c r="G62" s="6" t="s">
        <v>19</v>
      </c>
      <c r="H62" s="14">
        <f t="shared" si="2"/>
        <v>7</v>
      </c>
      <c r="I62" s="6" t="s">
        <v>123</v>
      </c>
      <c r="J62" s="14">
        <f t="shared" si="3"/>
        <v>8</v>
      </c>
      <c r="K62" s="6" t="s">
        <v>123</v>
      </c>
      <c r="L62" s="14">
        <f t="shared" si="4"/>
        <v>8</v>
      </c>
      <c r="M62" s="6" t="s">
        <v>123</v>
      </c>
      <c r="N62" s="14">
        <f t="shared" si="5"/>
        <v>8</v>
      </c>
      <c r="O62" s="6" t="s">
        <v>123</v>
      </c>
      <c r="P62" s="14">
        <f t="shared" si="5"/>
        <v>8</v>
      </c>
      <c r="Q62" s="104">
        <f t="shared" si="6"/>
        <v>296</v>
      </c>
      <c r="R62" s="19">
        <f t="shared" si="7"/>
        <v>7.4</v>
      </c>
      <c r="S62" s="15">
        <v>250</v>
      </c>
      <c r="T62" s="7">
        <v>282</v>
      </c>
      <c r="U62" s="20">
        <v>320</v>
      </c>
      <c r="V62" s="21">
        <v>352</v>
      </c>
      <c r="W62" s="21">
        <v>355</v>
      </c>
      <c r="X62" s="21">
        <v>360</v>
      </c>
      <c r="Y62" s="8">
        <f t="shared" si="8"/>
        <v>7.9107142857142856</v>
      </c>
    </row>
    <row r="63" spans="1:25" s="16" customFormat="1" ht="27" customHeight="1">
      <c r="A63" s="15">
        <f t="shared" si="9"/>
        <v>57</v>
      </c>
      <c r="B63" s="18" t="s">
        <v>321</v>
      </c>
      <c r="C63" s="6" t="s">
        <v>19</v>
      </c>
      <c r="D63" s="14">
        <f t="shared" si="0"/>
        <v>7</v>
      </c>
      <c r="E63" s="6" t="s">
        <v>123</v>
      </c>
      <c r="F63" s="14">
        <f t="shared" si="1"/>
        <v>8</v>
      </c>
      <c r="G63" s="6" t="s">
        <v>123</v>
      </c>
      <c r="H63" s="14">
        <f t="shared" si="2"/>
        <v>8</v>
      </c>
      <c r="I63" s="6" t="s">
        <v>123</v>
      </c>
      <c r="J63" s="14">
        <f t="shared" si="3"/>
        <v>8</v>
      </c>
      <c r="K63" s="6" t="s">
        <v>19</v>
      </c>
      <c r="L63" s="14">
        <f t="shared" si="4"/>
        <v>7</v>
      </c>
      <c r="M63" s="6" t="s">
        <v>126</v>
      </c>
      <c r="N63" s="14">
        <f t="shared" si="5"/>
        <v>9</v>
      </c>
      <c r="O63" s="6" t="s">
        <v>123</v>
      </c>
      <c r="P63" s="14">
        <f t="shared" si="5"/>
        <v>8</v>
      </c>
      <c r="Q63" s="104">
        <f t="shared" si="6"/>
        <v>310</v>
      </c>
      <c r="R63" s="19">
        <f t="shared" si="7"/>
        <v>7.75</v>
      </c>
      <c r="S63" s="15">
        <v>244</v>
      </c>
      <c r="T63" s="7">
        <v>324</v>
      </c>
      <c r="U63" s="20">
        <v>306</v>
      </c>
      <c r="V63" s="21">
        <v>352</v>
      </c>
      <c r="W63" s="21">
        <v>330</v>
      </c>
      <c r="X63" s="21">
        <v>320</v>
      </c>
      <c r="Y63" s="8">
        <f t="shared" si="8"/>
        <v>7.8071428571428569</v>
      </c>
    </row>
    <row r="64" spans="1:25" s="16" customFormat="1" ht="27" customHeight="1">
      <c r="A64" s="15">
        <f t="shared" si="9"/>
        <v>58</v>
      </c>
      <c r="B64" s="18" t="s">
        <v>322</v>
      </c>
      <c r="C64" s="6" t="s">
        <v>770</v>
      </c>
      <c r="D64" s="14">
        <f t="shared" si="0"/>
        <v>10</v>
      </c>
      <c r="E64" s="6" t="s">
        <v>126</v>
      </c>
      <c r="F64" s="14">
        <f t="shared" si="1"/>
        <v>9</v>
      </c>
      <c r="G64" s="6" t="s">
        <v>126</v>
      </c>
      <c r="H64" s="14">
        <f t="shared" si="2"/>
        <v>9</v>
      </c>
      <c r="I64" s="6" t="s">
        <v>126</v>
      </c>
      <c r="J64" s="14">
        <f t="shared" si="3"/>
        <v>9</v>
      </c>
      <c r="K64" s="6" t="s">
        <v>126</v>
      </c>
      <c r="L64" s="14">
        <f t="shared" si="4"/>
        <v>9</v>
      </c>
      <c r="M64" s="6" t="s">
        <v>770</v>
      </c>
      <c r="N64" s="14">
        <f t="shared" si="5"/>
        <v>10</v>
      </c>
      <c r="O64" s="6" t="s">
        <v>20</v>
      </c>
      <c r="P64" s="14">
        <f t="shared" si="5"/>
        <v>6</v>
      </c>
      <c r="Q64" s="104">
        <f t="shared" si="6"/>
        <v>344</v>
      </c>
      <c r="R64" s="19">
        <f t="shared" si="7"/>
        <v>8.6</v>
      </c>
      <c r="S64" s="15">
        <v>298</v>
      </c>
      <c r="T64" s="7">
        <v>360</v>
      </c>
      <c r="U64" s="20">
        <v>328</v>
      </c>
      <c r="V64" s="21">
        <v>350</v>
      </c>
      <c r="W64" s="21">
        <v>367</v>
      </c>
      <c r="X64" s="21">
        <v>346</v>
      </c>
      <c r="Y64" s="8">
        <f t="shared" si="8"/>
        <v>8.5464285714285708</v>
      </c>
    </row>
    <row r="65" spans="1:25" s="16" customFormat="1" ht="27" customHeight="1">
      <c r="A65" s="15">
        <f t="shared" si="9"/>
        <v>59</v>
      </c>
      <c r="B65" s="18" t="s">
        <v>323</v>
      </c>
      <c r="C65" s="6" t="s">
        <v>123</v>
      </c>
      <c r="D65" s="14">
        <f t="shared" si="0"/>
        <v>8</v>
      </c>
      <c r="E65" s="6" t="s">
        <v>123</v>
      </c>
      <c r="F65" s="14">
        <f t="shared" si="1"/>
        <v>8</v>
      </c>
      <c r="G65" s="6" t="s">
        <v>19</v>
      </c>
      <c r="H65" s="14">
        <f t="shared" si="2"/>
        <v>7</v>
      </c>
      <c r="I65" s="6" t="s">
        <v>19</v>
      </c>
      <c r="J65" s="14">
        <f t="shared" si="3"/>
        <v>7</v>
      </c>
      <c r="K65" s="6" t="s">
        <v>123</v>
      </c>
      <c r="L65" s="14">
        <f t="shared" si="4"/>
        <v>8</v>
      </c>
      <c r="M65" s="6" t="s">
        <v>126</v>
      </c>
      <c r="N65" s="14">
        <f t="shared" si="5"/>
        <v>9</v>
      </c>
      <c r="O65" s="6" t="s">
        <v>126</v>
      </c>
      <c r="P65" s="14">
        <f t="shared" si="5"/>
        <v>9</v>
      </c>
      <c r="Q65" s="104">
        <f t="shared" si="6"/>
        <v>318</v>
      </c>
      <c r="R65" s="19">
        <f t="shared" si="7"/>
        <v>7.95</v>
      </c>
      <c r="S65" s="15">
        <v>284</v>
      </c>
      <c r="T65" s="7">
        <v>344</v>
      </c>
      <c r="U65" s="20">
        <v>286</v>
      </c>
      <c r="V65" s="21">
        <v>286</v>
      </c>
      <c r="W65" s="21">
        <v>322</v>
      </c>
      <c r="X65" s="21">
        <v>320</v>
      </c>
      <c r="Y65" s="8">
        <f t="shared" si="8"/>
        <v>7.7142857142857144</v>
      </c>
    </row>
    <row r="66" spans="1:25" s="16" customFormat="1" ht="27" customHeight="1">
      <c r="A66" s="15">
        <f t="shared" si="9"/>
        <v>60</v>
      </c>
      <c r="B66" s="18" t="s">
        <v>324</v>
      </c>
      <c r="C66" s="6" t="s">
        <v>126</v>
      </c>
      <c r="D66" s="14">
        <f t="shared" si="0"/>
        <v>9</v>
      </c>
      <c r="E66" s="6" t="s">
        <v>20</v>
      </c>
      <c r="F66" s="14">
        <f t="shared" si="1"/>
        <v>6</v>
      </c>
      <c r="G66" s="6" t="s">
        <v>13</v>
      </c>
      <c r="H66" s="14">
        <f t="shared" si="2"/>
        <v>5</v>
      </c>
      <c r="I66" s="6" t="s">
        <v>126</v>
      </c>
      <c r="J66" s="14">
        <f t="shared" si="3"/>
        <v>9</v>
      </c>
      <c r="K66" s="6" t="s">
        <v>13</v>
      </c>
      <c r="L66" s="14">
        <f t="shared" si="4"/>
        <v>5</v>
      </c>
      <c r="M66" s="6" t="s">
        <v>123</v>
      </c>
      <c r="N66" s="14">
        <f t="shared" si="5"/>
        <v>8</v>
      </c>
      <c r="O66" s="6" t="s">
        <v>126</v>
      </c>
      <c r="P66" s="14">
        <f t="shared" si="5"/>
        <v>9</v>
      </c>
      <c r="Q66" s="104">
        <f t="shared" si="6"/>
        <v>292</v>
      </c>
      <c r="R66" s="19">
        <f t="shared" si="7"/>
        <v>7.3</v>
      </c>
      <c r="S66" s="15">
        <v>277</v>
      </c>
      <c r="T66" s="7">
        <v>322</v>
      </c>
      <c r="U66" s="20">
        <v>266</v>
      </c>
      <c r="V66" s="21">
        <v>314</v>
      </c>
      <c r="W66" s="21">
        <v>326</v>
      </c>
      <c r="X66" s="21">
        <v>343</v>
      </c>
      <c r="Y66" s="8">
        <f t="shared" si="8"/>
        <v>7.6428571428571432</v>
      </c>
    </row>
    <row r="67" spans="1:25" s="16" customFormat="1" ht="27" customHeight="1">
      <c r="A67" s="15">
        <f t="shared" si="9"/>
        <v>61</v>
      </c>
      <c r="B67" s="18" t="s">
        <v>325</v>
      </c>
      <c r="C67" s="6" t="s">
        <v>123</v>
      </c>
      <c r="D67" s="14">
        <f t="shared" si="0"/>
        <v>8</v>
      </c>
      <c r="E67" s="6" t="s">
        <v>126</v>
      </c>
      <c r="F67" s="14">
        <f t="shared" si="1"/>
        <v>9</v>
      </c>
      <c r="G67" s="6" t="s">
        <v>123</v>
      </c>
      <c r="H67" s="14">
        <f t="shared" si="2"/>
        <v>8</v>
      </c>
      <c r="I67" s="6" t="s">
        <v>126</v>
      </c>
      <c r="J67" s="14">
        <f t="shared" si="3"/>
        <v>9</v>
      </c>
      <c r="K67" s="6" t="s">
        <v>19</v>
      </c>
      <c r="L67" s="14">
        <f t="shared" si="4"/>
        <v>7</v>
      </c>
      <c r="M67" s="6" t="s">
        <v>123</v>
      </c>
      <c r="N67" s="14">
        <f t="shared" si="5"/>
        <v>8</v>
      </c>
      <c r="O67" s="6" t="s">
        <v>126</v>
      </c>
      <c r="P67" s="14">
        <f t="shared" si="5"/>
        <v>9</v>
      </c>
      <c r="Q67" s="104">
        <f t="shared" si="6"/>
        <v>334</v>
      </c>
      <c r="R67" s="19">
        <f t="shared" si="7"/>
        <v>8.35</v>
      </c>
      <c r="S67" s="15">
        <v>295</v>
      </c>
      <c r="T67" s="7">
        <v>350</v>
      </c>
      <c r="U67" s="20">
        <v>310</v>
      </c>
      <c r="V67" s="21">
        <v>314</v>
      </c>
      <c r="W67" s="21">
        <v>341</v>
      </c>
      <c r="X67" s="21">
        <v>334</v>
      </c>
      <c r="Y67" s="8">
        <f t="shared" si="8"/>
        <v>8.1357142857142861</v>
      </c>
    </row>
    <row r="68" spans="1:25" s="16" customFormat="1" ht="27" customHeight="1">
      <c r="A68" s="15">
        <f t="shared" si="9"/>
        <v>62</v>
      </c>
      <c r="B68" s="18" t="s">
        <v>326</v>
      </c>
      <c r="C68" s="6" t="s">
        <v>123</v>
      </c>
      <c r="D68" s="14">
        <f t="shared" si="0"/>
        <v>8</v>
      </c>
      <c r="E68" s="6" t="s">
        <v>123</v>
      </c>
      <c r="F68" s="14">
        <f t="shared" si="1"/>
        <v>8</v>
      </c>
      <c r="G68" s="6" t="s">
        <v>126</v>
      </c>
      <c r="H68" s="14">
        <f t="shared" si="2"/>
        <v>9</v>
      </c>
      <c r="I68" s="6" t="s">
        <v>123</v>
      </c>
      <c r="J68" s="14">
        <f t="shared" si="3"/>
        <v>8</v>
      </c>
      <c r="K68" s="6" t="s">
        <v>123</v>
      </c>
      <c r="L68" s="14">
        <f t="shared" si="4"/>
        <v>8</v>
      </c>
      <c r="M68" s="6" t="s">
        <v>126</v>
      </c>
      <c r="N68" s="14">
        <f t="shared" si="5"/>
        <v>9</v>
      </c>
      <c r="O68" s="6" t="s">
        <v>19</v>
      </c>
      <c r="P68" s="14">
        <f t="shared" si="5"/>
        <v>7</v>
      </c>
      <c r="Q68" s="104">
        <f t="shared" si="6"/>
        <v>320</v>
      </c>
      <c r="R68" s="19">
        <f t="shared" si="7"/>
        <v>8</v>
      </c>
      <c r="S68" s="15">
        <v>267</v>
      </c>
      <c r="T68" s="7">
        <v>308</v>
      </c>
      <c r="U68" s="20">
        <v>260</v>
      </c>
      <c r="V68" s="21">
        <v>322</v>
      </c>
      <c r="W68" s="21">
        <v>346</v>
      </c>
      <c r="X68" s="21">
        <v>335</v>
      </c>
      <c r="Y68" s="8">
        <f t="shared" si="8"/>
        <v>7.7071428571428573</v>
      </c>
    </row>
    <row r="69" spans="1:25" s="16" customFormat="1" ht="27" customHeight="1">
      <c r="A69" s="15">
        <f t="shared" si="9"/>
        <v>63</v>
      </c>
      <c r="B69" s="18" t="s">
        <v>327</v>
      </c>
      <c r="C69" s="6" t="s">
        <v>123</v>
      </c>
      <c r="D69" s="14">
        <f t="shared" si="0"/>
        <v>8</v>
      </c>
      <c r="E69" s="6" t="s">
        <v>123</v>
      </c>
      <c r="F69" s="14">
        <f t="shared" si="1"/>
        <v>8</v>
      </c>
      <c r="G69" s="6" t="s">
        <v>20</v>
      </c>
      <c r="H69" s="14">
        <f t="shared" si="2"/>
        <v>6</v>
      </c>
      <c r="I69" s="6" t="s">
        <v>19</v>
      </c>
      <c r="J69" s="14">
        <f t="shared" si="3"/>
        <v>7</v>
      </c>
      <c r="K69" s="6" t="s">
        <v>19</v>
      </c>
      <c r="L69" s="14">
        <f t="shared" si="4"/>
        <v>7</v>
      </c>
      <c r="M69" s="6" t="s">
        <v>126</v>
      </c>
      <c r="N69" s="14">
        <f t="shared" si="5"/>
        <v>9</v>
      </c>
      <c r="O69" s="6" t="s">
        <v>123</v>
      </c>
      <c r="P69" s="14">
        <f t="shared" si="5"/>
        <v>8</v>
      </c>
      <c r="Q69" s="104">
        <f t="shared" si="6"/>
        <v>298</v>
      </c>
      <c r="R69" s="19">
        <f t="shared" si="7"/>
        <v>7.45</v>
      </c>
      <c r="S69" s="15">
        <v>244</v>
      </c>
      <c r="T69" s="7">
        <v>352</v>
      </c>
      <c r="U69" s="20">
        <v>326</v>
      </c>
      <c r="V69" s="21">
        <v>336</v>
      </c>
      <c r="W69" s="21">
        <v>357</v>
      </c>
      <c r="X69" s="21">
        <v>337</v>
      </c>
      <c r="Y69" s="8">
        <f t="shared" si="8"/>
        <v>8.0357142857142865</v>
      </c>
    </row>
    <row r="70" spans="1:25" s="16" customFormat="1" ht="27" customHeight="1">
      <c r="A70" s="15">
        <f t="shared" si="9"/>
        <v>64</v>
      </c>
      <c r="B70" s="18" t="s">
        <v>328</v>
      </c>
      <c r="C70" s="6" t="s">
        <v>13</v>
      </c>
      <c r="D70" s="14">
        <f t="shared" si="0"/>
        <v>5</v>
      </c>
      <c r="E70" s="6" t="s">
        <v>119</v>
      </c>
      <c r="F70" s="14">
        <f t="shared" si="1"/>
        <v>4</v>
      </c>
      <c r="G70" s="6" t="s">
        <v>13</v>
      </c>
      <c r="H70" s="14">
        <f t="shared" si="2"/>
        <v>5</v>
      </c>
      <c r="I70" s="6" t="s">
        <v>19</v>
      </c>
      <c r="J70" s="14">
        <f t="shared" si="3"/>
        <v>7</v>
      </c>
      <c r="K70" s="6" t="s">
        <v>13</v>
      </c>
      <c r="L70" s="14">
        <f t="shared" si="4"/>
        <v>5</v>
      </c>
      <c r="M70" s="6" t="s">
        <v>126</v>
      </c>
      <c r="N70" s="14">
        <f t="shared" si="5"/>
        <v>9</v>
      </c>
      <c r="O70" s="6" t="s">
        <v>20</v>
      </c>
      <c r="P70" s="14">
        <f t="shared" si="5"/>
        <v>6</v>
      </c>
      <c r="Q70" s="104">
        <f t="shared" si="6"/>
        <v>222</v>
      </c>
      <c r="R70" s="19">
        <f t="shared" si="7"/>
        <v>5.55</v>
      </c>
      <c r="S70" s="15">
        <v>188</v>
      </c>
      <c r="T70" s="7">
        <v>266</v>
      </c>
      <c r="U70" s="20">
        <v>196</v>
      </c>
      <c r="V70" s="155">
        <v>200</v>
      </c>
      <c r="W70" s="21">
        <v>216</v>
      </c>
      <c r="X70" s="21">
        <v>232</v>
      </c>
      <c r="Y70" s="8">
        <f t="shared" si="8"/>
        <v>5.4285714285714288</v>
      </c>
    </row>
    <row r="71" spans="1:25" s="16" customFormat="1" ht="27" customHeight="1">
      <c r="A71" s="15">
        <f t="shared" si="9"/>
        <v>65</v>
      </c>
      <c r="B71" s="18" t="s">
        <v>329</v>
      </c>
      <c r="C71" s="6" t="s">
        <v>126</v>
      </c>
      <c r="D71" s="14">
        <f t="shared" ref="D71:D134" si="10">IF(C71="AA",10, IF(C71="AB",9, IF(C71="BB",8, IF(C71="BC",7,IF(C71="CC",6, IF(C71="CD",5, IF(C71="DD",4,IF(C71="F",0))))))))</f>
        <v>9</v>
      </c>
      <c r="E71" s="6" t="s">
        <v>123</v>
      </c>
      <c r="F71" s="14">
        <f t="shared" ref="F71:F134" si="11">IF(E71="AA",10, IF(E71="AB",9, IF(E71="BB",8, IF(E71="BC",7,IF(E71="CC",6, IF(E71="CD",5, IF(E71="DD",4,IF(E71="F",0))))))))</f>
        <v>8</v>
      </c>
      <c r="G71" s="6" t="s">
        <v>19</v>
      </c>
      <c r="H71" s="14">
        <f t="shared" ref="H71:H134" si="12">IF(G71="AA",10, IF(G71="AB",9, IF(G71="BB",8, IF(G71="BC",7,IF(G71="CC",6, IF(G71="CD",5, IF(G71="DD",4,IF(G71="F",0))))))))</f>
        <v>7</v>
      </c>
      <c r="I71" s="6" t="s">
        <v>19</v>
      </c>
      <c r="J71" s="14">
        <f t="shared" ref="J71:J134" si="13">IF(I71="AA",10, IF(I71="AB",9, IF(I71="BB",8, IF(I71="BC",7,IF(I71="CC",6, IF(I71="CD",5, IF(I71="DD",4,IF(I71="F",0))))))))</f>
        <v>7</v>
      </c>
      <c r="K71" s="6" t="s">
        <v>123</v>
      </c>
      <c r="L71" s="14">
        <f t="shared" ref="L71:L134" si="14">IF(K71="AA",10, IF(K71="AB",9, IF(K71="BB",8, IF(K71="BC",7,IF(K71="CC",6, IF(K71="CD",5, IF(K71="DD",4,IF(K71="F",0))))))))</f>
        <v>8</v>
      </c>
      <c r="M71" s="6" t="s">
        <v>126</v>
      </c>
      <c r="N71" s="14">
        <f t="shared" ref="N71:N134" si="15">IF(M71="AA",10, IF(M71="AB",9, IF(M71="BB",8, IF(M71="BC",7,IF(M71="CC",6, IF(M71="CD",5, IF(M71="DD",4,IF(M71="F",0))))))))</f>
        <v>9</v>
      </c>
      <c r="O71" s="6" t="s">
        <v>126</v>
      </c>
      <c r="P71" s="14">
        <f t="shared" ref="P71:P134" si="16">IF(O71="AA",10, IF(O71="AB",9, IF(O71="BB",8, IF(O71="BC",7,IF(O71="CC",6, IF(O71="CD",5, IF(O71="DD",4,IF(O71="F",0))))))))</f>
        <v>9</v>
      </c>
      <c r="Q71" s="104">
        <f t="shared" si="6"/>
        <v>324</v>
      </c>
      <c r="R71" s="19">
        <f t="shared" si="7"/>
        <v>8.1</v>
      </c>
      <c r="S71" s="15">
        <v>300</v>
      </c>
      <c r="T71" s="7">
        <v>348</v>
      </c>
      <c r="U71" s="20">
        <v>314</v>
      </c>
      <c r="V71" s="21">
        <v>350</v>
      </c>
      <c r="W71" s="21">
        <v>358</v>
      </c>
      <c r="X71" s="21">
        <v>348</v>
      </c>
      <c r="Y71" s="8">
        <f t="shared" si="8"/>
        <v>8.3642857142857139</v>
      </c>
    </row>
    <row r="72" spans="1:25" s="16" customFormat="1" ht="27" customHeight="1">
      <c r="A72" s="15">
        <f t="shared" si="9"/>
        <v>66</v>
      </c>
      <c r="B72" s="18" t="s">
        <v>330</v>
      </c>
      <c r="C72" s="6" t="s">
        <v>19</v>
      </c>
      <c r="D72" s="14">
        <f t="shared" si="10"/>
        <v>7</v>
      </c>
      <c r="E72" s="6" t="s">
        <v>13</v>
      </c>
      <c r="F72" s="14">
        <f t="shared" si="11"/>
        <v>5</v>
      </c>
      <c r="G72" s="6" t="s">
        <v>19</v>
      </c>
      <c r="H72" s="14">
        <f t="shared" si="12"/>
        <v>7</v>
      </c>
      <c r="I72" s="6" t="s">
        <v>19</v>
      </c>
      <c r="J72" s="14">
        <f t="shared" si="13"/>
        <v>7</v>
      </c>
      <c r="K72" s="6" t="s">
        <v>20</v>
      </c>
      <c r="L72" s="14">
        <f t="shared" si="14"/>
        <v>6</v>
      </c>
      <c r="M72" s="6" t="s">
        <v>770</v>
      </c>
      <c r="N72" s="14">
        <f t="shared" si="15"/>
        <v>10</v>
      </c>
      <c r="O72" s="6" t="s">
        <v>13</v>
      </c>
      <c r="P72" s="14">
        <f t="shared" si="16"/>
        <v>5</v>
      </c>
      <c r="Q72" s="104">
        <f t="shared" ref="Q72:Q135" si="17">(D72*6+F72*6+H72*6+J72*6+L72*6+N72*2+P72*8)</f>
        <v>252</v>
      </c>
      <c r="R72" s="19">
        <f t="shared" ref="R72:R135" si="18">(Q72/40)</f>
        <v>6.3</v>
      </c>
      <c r="S72" s="15">
        <v>267</v>
      </c>
      <c r="T72" s="7">
        <v>292</v>
      </c>
      <c r="U72" s="20">
        <v>258</v>
      </c>
      <c r="V72" s="21">
        <v>278</v>
      </c>
      <c r="W72" s="21">
        <v>288</v>
      </c>
      <c r="X72" s="21">
        <v>314</v>
      </c>
      <c r="Y72" s="8">
        <f t="shared" ref="Y72:Y135" si="19">(Q72+S72+T72+U72+V72+W72+X72)/(280)</f>
        <v>6.9607142857142854</v>
      </c>
    </row>
    <row r="73" spans="1:25" s="16" customFormat="1" ht="27" customHeight="1">
      <c r="A73" s="15">
        <f t="shared" ref="A73:A132" si="20">A72+1</f>
        <v>67</v>
      </c>
      <c r="B73" s="18" t="s">
        <v>331</v>
      </c>
      <c r="C73" s="6" t="s">
        <v>123</v>
      </c>
      <c r="D73" s="14">
        <f t="shared" si="10"/>
        <v>8</v>
      </c>
      <c r="E73" s="6" t="s">
        <v>770</v>
      </c>
      <c r="F73" s="14">
        <f t="shared" si="11"/>
        <v>10</v>
      </c>
      <c r="G73" s="6" t="s">
        <v>20</v>
      </c>
      <c r="H73" s="14">
        <f t="shared" si="12"/>
        <v>6</v>
      </c>
      <c r="I73" s="6" t="s">
        <v>123</v>
      </c>
      <c r="J73" s="14">
        <f t="shared" si="13"/>
        <v>8</v>
      </c>
      <c r="K73" s="6" t="s">
        <v>19</v>
      </c>
      <c r="L73" s="14">
        <f t="shared" si="14"/>
        <v>7</v>
      </c>
      <c r="M73" s="6" t="s">
        <v>770</v>
      </c>
      <c r="N73" s="14">
        <f t="shared" si="15"/>
        <v>10</v>
      </c>
      <c r="O73" s="6" t="s">
        <v>126</v>
      </c>
      <c r="P73" s="14">
        <f t="shared" si="16"/>
        <v>9</v>
      </c>
      <c r="Q73" s="104">
        <f t="shared" si="17"/>
        <v>326</v>
      </c>
      <c r="R73" s="19">
        <f t="shared" si="18"/>
        <v>8.15</v>
      </c>
      <c r="S73" s="15">
        <v>312</v>
      </c>
      <c r="T73" s="7">
        <v>352</v>
      </c>
      <c r="U73" s="20">
        <v>358</v>
      </c>
      <c r="V73" s="21">
        <v>368</v>
      </c>
      <c r="W73" s="21">
        <v>341</v>
      </c>
      <c r="X73" s="21">
        <v>345</v>
      </c>
      <c r="Y73" s="8">
        <f t="shared" si="19"/>
        <v>8.5785714285714292</v>
      </c>
    </row>
    <row r="74" spans="1:25" s="16" customFormat="1" ht="27" customHeight="1">
      <c r="A74" s="15">
        <f t="shared" si="20"/>
        <v>68</v>
      </c>
      <c r="B74" s="18" t="s">
        <v>332</v>
      </c>
      <c r="C74" s="6" t="s">
        <v>119</v>
      </c>
      <c r="D74" s="14">
        <f t="shared" si="10"/>
        <v>4</v>
      </c>
      <c r="E74" s="6" t="s">
        <v>21</v>
      </c>
      <c r="F74" s="14">
        <f t="shared" si="11"/>
        <v>0</v>
      </c>
      <c r="G74" s="6" t="s">
        <v>21</v>
      </c>
      <c r="H74" s="14">
        <f t="shared" si="12"/>
        <v>0</v>
      </c>
      <c r="I74" s="6" t="s">
        <v>13</v>
      </c>
      <c r="J74" s="14">
        <f t="shared" si="13"/>
        <v>5</v>
      </c>
      <c r="K74" s="6" t="s">
        <v>119</v>
      </c>
      <c r="L74" s="14">
        <f t="shared" si="14"/>
        <v>4</v>
      </c>
      <c r="M74" s="6" t="s">
        <v>123</v>
      </c>
      <c r="N74" s="14">
        <f t="shared" si="15"/>
        <v>8</v>
      </c>
      <c r="O74" s="6" t="s">
        <v>13</v>
      </c>
      <c r="P74" s="14">
        <f t="shared" si="16"/>
        <v>5</v>
      </c>
      <c r="Q74" s="104">
        <f t="shared" si="17"/>
        <v>134</v>
      </c>
      <c r="R74" s="19">
        <f t="shared" si="18"/>
        <v>3.35</v>
      </c>
      <c r="S74" s="15">
        <v>204</v>
      </c>
      <c r="T74" s="7">
        <v>314</v>
      </c>
      <c r="U74" s="20">
        <v>182</v>
      </c>
      <c r="V74" s="21">
        <v>64</v>
      </c>
      <c r="W74" s="155">
        <v>136</v>
      </c>
      <c r="X74" s="155">
        <v>161</v>
      </c>
      <c r="Y74" s="8">
        <f t="shared" si="19"/>
        <v>4.2678571428571432</v>
      </c>
    </row>
    <row r="75" spans="1:25" s="16" customFormat="1" ht="27" customHeight="1">
      <c r="A75" s="15">
        <f t="shared" si="20"/>
        <v>69</v>
      </c>
      <c r="B75" s="18" t="s">
        <v>333</v>
      </c>
      <c r="C75" s="6" t="s">
        <v>123</v>
      </c>
      <c r="D75" s="14">
        <f t="shared" si="10"/>
        <v>8</v>
      </c>
      <c r="E75" s="6" t="s">
        <v>123</v>
      </c>
      <c r="F75" s="14">
        <f t="shared" si="11"/>
        <v>8</v>
      </c>
      <c r="G75" s="6" t="s">
        <v>20</v>
      </c>
      <c r="H75" s="14">
        <f t="shared" si="12"/>
        <v>6</v>
      </c>
      <c r="I75" s="6" t="s">
        <v>123</v>
      </c>
      <c r="J75" s="14">
        <f t="shared" si="13"/>
        <v>8</v>
      </c>
      <c r="K75" s="6" t="s">
        <v>123</v>
      </c>
      <c r="L75" s="14">
        <f t="shared" si="14"/>
        <v>8</v>
      </c>
      <c r="M75" s="6" t="s">
        <v>126</v>
      </c>
      <c r="N75" s="14">
        <f t="shared" si="15"/>
        <v>9</v>
      </c>
      <c r="O75" s="6" t="s">
        <v>123</v>
      </c>
      <c r="P75" s="14">
        <f t="shared" si="16"/>
        <v>8</v>
      </c>
      <c r="Q75" s="104">
        <f t="shared" si="17"/>
        <v>310</v>
      </c>
      <c r="R75" s="19">
        <f t="shared" si="18"/>
        <v>7.75</v>
      </c>
      <c r="S75" s="15">
        <v>234</v>
      </c>
      <c r="T75" s="7">
        <v>350</v>
      </c>
      <c r="U75" s="20">
        <v>306</v>
      </c>
      <c r="V75" s="21">
        <v>308</v>
      </c>
      <c r="W75" s="21">
        <v>317</v>
      </c>
      <c r="X75" s="21">
        <v>336</v>
      </c>
      <c r="Y75" s="8">
        <f t="shared" si="19"/>
        <v>7.7178571428571425</v>
      </c>
    </row>
    <row r="76" spans="1:25" s="16" customFormat="1" ht="27" customHeight="1">
      <c r="A76" s="15">
        <f t="shared" si="20"/>
        <v>70</v>
      </c>
      <c r="B76" s="18" t="s">
        <v>334</v>
      </c>
      <c r="C76" s="6" t="s">
        <v>19</v>
      </c>
      <c r="D76" s="14">
        <f t="shared" si="10"/>
        <v>7</v>
      </c>
      <c r="E76" s="6" t="s">
        <v>20</v>
      </c>
      <c r="F76" s="14">
        <f t="shared" si="11"/>
        <v>6</v>
      </c>
      <c r="G76" s="6" t="s">
        <v>13</v>
      </c>
      <c r="H76" s="14">
        <f t="shared" si="12"/>
        <v>5</v>
      </c>
      <c r="I76" s="6" t="s">
        <v>123</v>
      </c>
      <c r="J76" s="14">
        <f t="shared" si="13"/>
        <v>8</v>
      </c>
      <c r="K76" s="6" t="s">
        <v>126</v>
      </c>
      <c r="L76" s="14">
        <f t="shared" si="14"/>
        <v>9</v>
      </c>
      <c r="M76" s="6" t="s">
        <v>770</v>
      </c>
      <c r="N76" s="14">
        <f t="shared" si="15"/>
        <v>10</v>
      </c>
      <c r="O76" s="6" t="s">
        <v>19</v>
      </c>
      <c r="P76" s="14">
        <f t="shared" si="16"/>
        <v>7</v>
      </c>
      <c r="Q76" s="104">
        <f t="shared" si="17"/>
        <v>286</v>
      </c>
      <c r="R76" s="19">
        <f t="shared" si="18"/>
        <v>7.15</v>
      </c>
      <c r="S76" s="15">
        <v>248</v>
      </c>
      <c r="T76" s="7">
        <v>332</v>
      </c>
      <c r="U76" s="20">
        <v>280</v>
      </c>
      <c r="V76" s="21">
        <v>318</v>
      </c>
      <c r="W76" s="21">
        <v>311</v>
      </c>
      <c r="X76" s="21">
        <v>329</v>
      </c>
      <c r="Y76" s="8">
        <f t="shared" si="19"/>
        <v>7.5142857142857142</v>
      </c>
    </row>
    <row r="77" spans="1:25" s="16" customFormat="1" ht="27" customHeight="1">
      <c r="A77" s="15">
        <f t="shared" si="20"/>
        <v>71</v>
      </c>
      <c r="B77" s="18" t="s">
        <v>335</v>
      </c>
      <c r="C77" s="6" t="s">
        <v>770</v>
      </c>
      <c r="D77" s="14">
        <f t="shared" si="10"/>
        <v>10</v>
      </c>
      <c r="E77" s="6" t="s">
        <v>126</v>
      </c>
      <c r="F77" s="14">
        <f t="shared" si="11"/>
        <v>9</v>
      </c>
      <c r="G77" s="6" t="s">
        <v>126</v>
      </c>
      <c r="H77" s="14">
        <f t="shared" si="12"/>
        <v>9</v>
      </c>
      <c r="I77" s="6" t="s">
        <v>123</v>
      </c>
      <c r="J77" s="14">
        <f t="shared" si="13"/>
        <v>8</v>
      </c>
      <c r="K77" s="6" t="s">
        <v>770</v>
      </c>
      <c r="L77" s="14">
        <f t="shared" si="14"/>
        <v>10</v>
      </c>
      <c r="M77" s="6" t="s">
        <v>126</v>
      </c>
      <c r="N77" s="14">
        <f t="shared" si="15"/>
        <v>9</v>
      </c>
      <c r="O77" s="6" t="s">
        <v>123</v>
      </c>
      <c r="P77" s="14">
        <f t="shared" si="16"/>
        <v>8</v>
      </c>
      <c r="Q77" s="104">
        <f t="shared" si="17"/>
        <v>358</v>
      </c>
      <c r="R77" s="19">
        <f t="shared" si="18"/>
        <v>8.9499999999999993</v>
      </c>
      <c r="S77" s="15">
        <v>338</v>
      </c>
      <c r="T77" s="7">
        <v>402</v>
      </c>
      <c r="U77" s="20">
        <v>390</v>
      </c>
      <c r="V77" s="21">
        <v>390</v>
      </c>
      <c r="W77" s="21">
        <v>392</v>
      </c>
      <c r="X77" s="21">
        <v>376</v>
      </c>
      <c r="Y77" s="8">
        <f t="shared" si="19"/>
        <v>9.4499999999999993</v>
      </c>
    </row>
    <row r="78" spans="1:25" s="16" customFormat="1" ht="27" customHeight="1">
      <c r="A78" s="15">
        <f t="shared" si="20"/>
        <v>72</v>
      </c>
      <c r="B78" s="18" t="s">
        <v>336</v>
      </c>
      <c r="C78" s="6" t="s">
        <v>126</v>
      </c>
      <c r="D78" s="14">
        <f t="shared" si="10"/>
        <v>9</v>
      </c>
      <c r="E78" s="6" t="s">
        <v>19</v>
      </c>
      <c r="F78" s="14">
        <f t="shared" si="11"/>
        <v>7</v>
      </c>
      <c r="G78" s="6" t="s">
        <v>20</v>
      </c>
      <c r="H78" s="14">
        <f t="shared" si="12"/>
        <v>6</v>
      </c>
      <c r="I78" s="6" t="s">
        <v>20</v>
      </c>
      <c r="J78" s="14">
        <f t="shared" si="13"/>
        <v>6</v>
      </c>
      <c r="K78" s="6" t="s">
        <v>19</v>
      </c>
      <c r="L78" s="14">
        <f t="shared" si="14"/>
        <v>7</v>
      </c>
      <c r="M78" s="6" t="s">
        <v>126</v>
      </c>
      <c r="N78" s="14">
        <f t="shared" si="15"/>
        <v>9</v>
      </c>
      <c r="O78" s="6" t="s">
        <v>19</v>
      </c>
      <c r="P78" s="14">
        <f t="shared" si="16"/>
        <v>7</v>
      </c>
      <c r="Q78" s="104">
        <f t="shared" si="17"/>
        <v>284</v>
      </c>
      <c r="R78" s="19">
        <f t="shared" si="18"/>
        <v>7.1</v>
      </c>
      <c r="S78" s="15">
        <v>308</v>
      </c>
      <c r="T78" s="7">
        <v>358</v>
      </c>
      <c r="U78" s="20">
        <v>302</v>
      </c>
      <c r="V78" s="21">
        <v>352</v>
      </c>
      <c r="W78" s="21">
        <v>332</v>
      </c>
      <c r="X78" s="21">
        <v>330</v>
      </c>
      <c r="Y78" s="8">
        <f t="shared" si="19"/>
        <v>8.0928571428571434</v>
      </c>
    </row>
    <row r="79" spans="1:25" s="16" customFormat="1" ht="27" customHeight="1">
      <c r="A79" s="15">
        <f t="shared" si="20"/>
        <v>73</v>
      </c>
      <c r="B79" s="18" t="s">
        <v>337</v>
      </c>
      <c r="C79" s="6" t="s">
        <v>126</v>
      </c>
      <c r="D79" s="14">
        <f t="shared" si="10"/>
        <v>9</v>
      </c>
      <c r="E79" s="6" t="s">
        <v>123</v>
      </c>
      <c r="F79" s="14">
        <f t="shared" si="11"/>
        <v>8</v>
      </c>
      <c r="G79" s="6" t="s">
        <v>123</v>
      </c>
      <c r="H79" s="14">
        <f t="shared" si="12"/>
        <v>8</v>
      </c>
      <c r="I79" s="6" t="s">
        <v>126</v>
      </c>
      <c r="J79" s="14">
        <f t="shared" si="13"/>
        <v>9</v>
      </c>
      <c r="K79" s="6" t="s">
        <v>19</v>
      </c>
      <c r="L79" s="14">
        <f t="shared" si="14"/>
        <v>7</v>
      </c>
      <c r="M79" s="6" t="s">
        <v>126</v>
      </c>
      <c r="N79" s="14">
        <f t="shared" si="15"/>
        <v>9</v>
      </c>
      <c r="O79" s="6" t="s">
        <v>123</v>
      </c>
      <c r="P79" s="14">
        <f t="shared" si="16"/>
        <v>8</v>
      </c>
      <c r="Q79" s="104">
        <f t="shared" si="17"/>
        <v>328</v>
      </c>
      <c r="R79" s="19">
        <f t="shared" si="18"/>
        <v>8.1999999999999993</v>
      </c>
      <c r="S79" s="15">
        <v>294</v>
      </c>
      <c r="T79" s="7">
        <v>338</v>
      </c>
      <c r="U79" s="20">
        <v>322</v>
      </c>
      <c r="V79" s="21">
        <v>348</v>
      </c>
      <c r="W79" s="21">
        <v>358</v>
      </c>
      <c r="X79" s="21">
        <v>329</v>
      </c>
      <c r="Y79" s="8">
        <f t="shared" si="19"/>
        <v>8.2750000000000004</v>
      </c>
    </row>
    <row r="80" spans="1:25" s="16" customFormat="1" ht="27" customHeight="1">
      <c r="A80" s="15">
        <f t="shared" si="20"/>
        <v>74</v>
      </c>
      <c r="B80" s="18" t="s">
        <v>338</v>
      </c>
      <c r="C80" s="6" t="s">
        <v>123</v>
      </c>
      <c r="D80" s="14">
        <f t="shared" si="10"/>
        <v>8</v>
      </c>
      <c r="E80" s="6" t="s">
        <v>13</v>
      </c>
      <c r="F80" s="14">
        <f t="shared" si="11"/>
        <v>5</v>
      </c>
      <c r="G80" s="6" t="s">
        <v>19</v>
      </c>
      <c r="H80" s="14">
        <f t="shared" si="12"/>
        <v>7</v>
      </c>
      <c r="I80" s="6" t="s">
        <v>20</v>
      </c>
      <c r="J80" s="14">
        <f t="shared" si="13"/>
        <v>6</v>
      </c>
      <c r="K80" s="6" t="s">
        <v>20</v>
      </c>
      <c r="L80" s="14">
        <f t="shared" si="14"/>
        <v>6</v>
      </c>
      <c r="M80" s="6" t="s">
        <v>126</v>
      </c>
      <c r="N80" s="14">
        <f t="shared" si="15"/>
        <v>9</v>
      </c>
      <c r="O80" s="6" t="s">
        <v>123</v>
      </c>
      <c r="P80" s="14">
        <f t="shared" si="16"/>
        <v>8</v>
      </c>
      <c r="Q80" s="104">
        <f t="shared" si="17"/>
        <v>274</v>
      </c>
      <c r="R80" s="19">
        <f t="shared" si="18"/>
        <v>6.85</v>
      </c>
      <c r="S80" s="15">
        <v>300</v>
      </c>
      <c r="T80" s="7">
        <v>380</v>
      </c>
      <c r="U80" s="20">
        <v>276</v>
      </c>
      <c r="V80" s="21">
        <v>332</v>
      </c>
      <c r="W80" s="21">
        <v>290</v>
      </c>
      <c r="X80" s="21">
        <v>324</v>
      </c>
      <c r="Y80" s="8">
        <f t="shared" si="19"/>
        <v>7.7714285714285714</v>
      </c>
    </row>
    <row r="81" spans="1:25" s="16" customFormat="1" ht="27" customHeight="1">
      <c r="A81" s="15">
        <f t="shared" si="20"/>
        <v>75</v>
      </c>
      <c r="B81" s="18" t="s">
        <v>339</v>
      </c>
      <c r="C81" s="6" t="s">
        <v>126</v>
      </c>
      <c r="D81" s="14">
        <f t="shared" si="10"/>
        <v>9</v>
      </c>
      <c r="E81" s="6" t="s">
        <v>123</v>
      </c>
      <c r="F81" s="14">
        <f t="shared" si="11"/>
        <v>8</v>
      </c>
      <c r="G81" s="6" t="s">
        <v>126</v>
      </c>
      <c r="H81" s="14">
        <f t="shared" si="12"/>
        <v>9</v>
      </c>
      <c r="I81" s="6" t="s">
        <v>123</v>
      </c>
      <c r="J81" s="14">
        <f t="shared" si="13"/>
        <v>8</v>
      </c>
      <c r="K81" s="6" t="s">
        <v>123</v>
      </c>
      <c r="L81" s="14">
        <f t="shared" si="14"/>
        <v>8</v>
      </c>
      <c r="M81" s="6" t="s">
        <v>770</v>
      </c>
      <c r="N81" s="14">
        <f t="shared" si="15"/>
        <v>10</v>
      </c>
      <c r="O81" s="6" t="s">
        <v>123</v>
      </c>
      <c r="P81" s="14">
        <f t="shared" si="16"/>
        <v>8</v>
      </c>
      <c r="Q81" s="104">
        <f t="shared" si="17"/>
        <v>336</v>
      </c>
      <c r="R81" s="19">
        <f t="shared" si="18"/>
        <v>8.4</v>
      </c>
      <c r="S81" s="15">
        <v>298</v>
      </c>
      <c r="T81" s="7">
        <v>376</v>
      </c>
      <c r="U81" s="20">
        <v>334</v>
      </c>
      <c r="V81" s="21">
        <v>340</v>
      </c>
      <c r="W81" s="21">
        <v>338</v>
      </c>
      <c r="X81" s="21">
        <v>334</v>
      </c>
      <c r="Y81" s="8">
        <f t="shared" si="19"/>
        <v>8.4142857142857146</v>
      </c>
    </row>
    <row r="82" spans="1:25" s="16" customFormat="1" ht="27" customHeight="1">
      <c r="A82" s="15">
        <f t="shared" si="20"/>
        <v>76</v>
      </c>
      <c r="B82" s="18" t="s">
        <v>340</v>
      </c>
      <c r="C82" s="6" t="s">
        <v>123</v>
      </c>
      <c r="D82" s="14">
        <f t="shared" si="10"/>
        <v>8</v>
      </c>
      <c r="E82" s="6" t="s">
        <v>20</v>
      </c>
      <c r="F82" s="14">
        <f t="shared" si="11"/>
        <v>6</v>
      </c>
      <c r="G82" s="6" t="s">
        <v>20</v>
      </c>
      <c r="H82" s="14">
        <f t="shared" si="12"/>
        <v>6</v>
      </c>
      <c r="I82" s="6" t="s">
        <v>123</v>
      </c>
      <c r="J82" s="14">
        <f t="shared" si="13"/>
        <v>8</v>
      </c>
      <c r="K82" s="6" t="s">
        <v>19</v>
      </c>
      <c r="L82" s="14">
        <f t="shared" si="14"/>
        <v>7</v>
      </c>
      <c r="M82" s="6" t="s">
        <v>126</v>
      </c>
      <c r="N82" s="14">
        <f t="shared" si="15"/>
        <v>9</v>
      </c>
      <c r="O82" s="6" t="s">
        <v>20</v>
      </c>
      <c r="P82" s="14">
        <f t="shared" si="16"/>
        <v>6</v>
      </c>
      <c r="Q82" s="104">
        <f t="shared" si="17"/>
        <v>276</v>
      </c>
      <c r="R82" s="19">
        <f t="shared" si="18"/>
        <v>6.9</v>
      </c>
      <c r="S82" s="15">
        <v>309</v>
      </c>
      <c r="T82" s="7">
        <v>394</v>
      </c>
      <c r="U82" s="20">
        <v>288</v>
      </c>
      <c r="V82" s="21">
        <v>344</v>
      </c>
      <c r="W82" s="21">
        <v>318</v>
      </c>
      <c r="X82" s="21">
        <v>340</v>
      </c>
      <c r="Y82" s="8">
        <f t="shared" si="19"/>
        <v>8.1035714285714278</v>
      </c>
    </row>
    <row r="83" spans="1:25" s="16" customFormat="1" ht="27" customHeight="1">
      <c r="A83" s="15">
        <f t="shared" si="20"/>
        <v>77</v>
      </c>
      <c r="B83" s="18" t="s">
        <v>341</v>
      </c>
      <c r="C83" s="6" t="s">
        <v>123</v>
      </c>
      <c r="D83" s="14">
        <f t="shared" si="10"/>
        <v>8</v>
      </c>
      <c r="E83" s="6" t="s">
        <v>123</v>
      </c>
      <c r="F83" s="14">
        <f t="shared" si="11"/>
        <v>8</v>
      </c>
      <c r="G83" s="6" t="s">
        <v>123</v>
      </c>
      <c r="H83" s="14">
        <f t="shared" si="12"/>
        <v>8</v>
      </c>
      <c r="I83" s="6" t="s">
        <v>126</v>
      </c>
      <c r="J83" s="14">
        <f t="shared" si="13"/>
        <v>9</v>
      </c>
      <c r="K83" s="6" t="s">
        <v>123</v>
      </c>
      <c r="L83" s="14">
        <f t="shared" si="14"/>
        <v>8</v>
      </c>
      <c r="M83" s="6" t="s">
        <v>770</v>
      </c>
      <c r="N83" s="14">
        <f t="shared" si="15"/>
        <v>10</v>
      </c>
      <c r="O83" s="6" t="s">
        <v>126</v>
      </c>
      <c r="P83" s="14">
        <f t="shared" si="16"/>
        <v>9</v>
      </c>
      <c r="Q83" s="104">
        <f t="shared" si="17"/>
        <v>338</v>
      </c>
      <c r="R83" s="19">
        <f t="shared" si="18"/>
        <v>8.4499999999999993</v>
      </c>
      <c r="S83" s="15">
        <v>297</v>
      </c>
      <c r="T83" s="16">
        <v>350</v>
      </c>
      <c r="U83" s="20">
        <v>316</v>
      </c>
      <c r="V83" s="21">
        <v>352</v>
      </c>
      <c r="W83" s="21">
        <v>356</v>
      </c>
      <c r="X83" s="21">
        <v>352</v>
      </c>
      <c r="Y83" s="8">
        <f t="shared" si="19"/>
        <v>8.4321428571428569</v>
      </c>
    </row>
    <row r="84" spans="1:25" s="16" customFormat="1" ht="27" customHeight="1">
      <c r="A84" s="15">
        <f t="shared" si="20"/>
        <v>78</v>
      </c>
      <c r="B84" s="18" t="s">
        <v>342</v>
      </c>
      <c r="C84" s="6" t="s">
        <v>20</v>
      </c>
      <c r="D84" s="14">
        <f t="shared" si="10"/>
        <v>6</v>
      </c>
      <c r="E84" s="6" t="s">
        <v>770</v>
      </c>
      <c r="F84" s="14">
        <f t="shared" si="11"/>
        <v>10</v>
      </c>
      <c r="G84" s="6" t="s">
        <v>770</v>
      </c>
      <c r="H84" s="14">
        <f t="shared" si="12"/>
        <v>10</v>
      </c>
      <c r="I84" s="6" t="s">
        <v>126</v>
      </c>
      <c r="J84" s="14">
        <f t="shared" si="13"/>
        <v>9</v>
      </c>
      <c r="K84" s="6" t="s">
        <v>19</v>
      </c>
      <c r="L84" s="14">
        <f t="shared" si="14"/>
        <v>7</v>
      </c>
      <c r="M84" s="6" t="s">
        <v>770</v>
      </c>
      <c r="N84" s="14">
        <f t="shared" si="15"/>
        <v>10</v>
      </c>
      <c r="O84" s="6" t="s">
        <v>123</v>
      </c>
      <c r="P84" s="14">
        <f t="shared" si="16"/>
        <v>8</v>
      </c>
      <c r="Q84" s="104">
        <f t="shared" si="17"/>
        <v>336</v>
      </c>
      <c r="R84" s="19">
        <f t="shared" si="18"/>
        <v>8.4</v>
      </c>
      <c r="S84" s="15">
        <v>287</v>
      </c>
      <c r="T84" s="7">
        <v>310</v>
      </c>
      <c r="U84" s="20">
        <v>284</v>
      </c>
      <c r="V84" s="21">
        <v>330</v>
      </c>
      <c r="W84" s="21">
        <v>347</v>
      </c>
      <c r="X84" s="52">
        <v>357</v>
      </c>
      <c r="Y84" s="8">
        <f t="shared" si="19"/>
        <v>8.0392857142857146</v>
      </c>
    </row>
    <row r="85" spans="1:25" s="16" customFormat="1" ht="27" customHeight="1">
      <c r="A85" s="15">
        <f t="shared" si="20"/>
        <v>79</v>
      </c>
      <c r="B85" s="18" t="s">
        <v>343</v>
      </c>
      <c r="C85" s="6" t="s">
        <v>123</v>
      </c>
      <c r="D85" s="14">
        <f t="shared" si="10"/>
        <v>8</v>
      </c>
      <c r="E85" s="6" t="s">
        <v>123</v>
      </c>
      <c r="F85" s="14">
        <f t="shared" si="11"/>
        <v>8</v>
      </c>
      <c r="G85" s="6" t="s">
        <v>19</v>
      </c>
      <c r="H85" s="14">
        <f t="shared" si="12"/>
        <v>7</v>
      </c>
      <c r="I85" s="6" t="s">
        <v>123</v>
      </c>
      <c r="J85" s="14">
        <f t="shared" si="13"/>
        <v>8</v>
      </c>
      <c r="K85" s="6" t="s">
        <v>19</v>
      </c>
      <c r="L85" s="14">
        <f t="shared" si="14"/>
        <v>7</v>
      </c>
      <c r="M85" s="6" t="s">
        <v>770</v>
      </c>
      <c r="N85" s="14">
        <f t="shared" si="15"/>
        <v>10</v>
      </c>
      <c r="O85" s="6" t="s">
        <v>19</v>
      </c>
      <c r="P85" s="14">
        <f t="shared" si="16"/>
        <v>7</v>
      </c>
      <c r="Q85" s="104">
        <f t="shared" si="17"/>
        <v>304</v>
      </c>
      <c r="R85" s="19">
        <f t="shared" si="18"/>
        <v>7.6</v>
      </c>
      <c r="S85" s="15">
        <v>287</v>
      </c>
      <c r="T85" s="7">
        <v>342</v>
      </c>
      <c r="U85" s="20">
        <v>312</v>
      </c>
      <c r="V85" s="21">
        <v>318</v>
      </c>
      <c r="W85" s="21">
        <v>325</v>
      </c>
      <c r="X85" s="21">
        <v>317</v>
      </c>
      <c r="Y85" s="8">
        <f t="shared" si="19"/>
        <v>7.875</v>
      </c>
    </row>
    <row r="86" spans="1:25" s="16" customFormat="1" ht="27" customHeight="1">
      <c r="A86" s="15">
        <f t="shared" si="20"/>
        <v>80</v>
      </c>
      <c r="B86" s="18" t="s">
        <v>344</v>
      </c>
      <c r="C86" s="6" t="s">
        <v>770</v>
      </c>
      <c r="D86" s="14">
        <f t="shared" si="10"/>
        <v>10</v>
      </c>
      <c r="E86" s="6" t="s">
        <v>126</v>
      </c>
      <c r="F86" s="14">
        <f t="shared" si="11"/>
        <v>9</v>
      </c>
      <c r="G86" s="6" t="s">
        <v>126</v>
      </c>
      <c r="H86" s="14">
        <f t="shared" si="12"/>
        <v>9</v>
      </c>
      <c r="I86" s="6" t="s">
        <v>126</v>
      </c>
      <c r="J86" s="14">
        <f t="shared" si="13"/>
        <v>9</v>
      </c>
      <c r="K86" s="6" t="s">
        <v>126</v>
      </c>
      <c r="L86" s="14">
        <f t="shared" si="14"/>
        <v>9</v>
      </c>
      <c r="M86" s="6" t="s">
        <v>126</v>
      </c>
      <c r="N86" s="14">
        <f t="shared" si="15"/>
        <v>9</v>
      </c>
      <c r="O86" s="6" t="s">
        <v>13</v>
      </c>
      <c r="P86" s="14">
        <f t="shared" si="16"/>
        <v>5</v>
      </c>
      <c r="Q86" s="104">
        <f t="shared" si="17"/>
        <v>334</v>
      </c>
      <c r="R86" s="19">
        <f t="shared" si="18"/>
        <v>8.35</v>
      </c>
      <c r="S86" s="15">
        <v>337</v>
      </c>
      <c r="T86" s="7">
        <v>392</v>
      </c>
      <c r="U86" s="20">
        <v>330</v>
      </c>
      <c r="V86" s="21">
        <v>364</v>
      </c>
      <c r="W86" s="21">
        <v>377</v>
      </c>
      <c r="X86" s="21">
        <v>367</v>
      </c>
      <c r="Y86" s="8">
        <f t="shared" si="19"/>
        <v>8.9321428571428569</v>
      </c>
    </row>
    <row r="87" spans="1:25" s="16" customFormat="1" ht="27" customHeight="1">
      <c r="A87" s="15">
        <f t="shared" si="20"/>
        <v>81</v>
      </c>
      <c r="B87" s="18" t="s">
        <v>345</v>
      </c>
      <c r="C87" s="6" t="s">
        <v>770</v>
      </c>
      <c r="D87" s="14">
        <f t="shared" si="10"/>
        <v>10</v>
      </c>
      <c r="E87" s="6" t="s">
        <v>770</v>
      </c>
      <c r="F87" s="14">
        <f t="shared" si="11"/>
        <v>10</v>
      </c>
      <c r="G87" s="6" t="s">
        <v>770</v>
      </c>
      <c r="H87" s="14">
        <f t="shared" si="12"/>
        <v>10</v>
      </c>
      <c r="I87" s="6" t="s">
        <v>770</v>
      </c>
      <c r="J87" s="14">
        <f t="shared" si="13"/>
        <v>10</v>
      </c>
      <c r="K87" s="6" t="s">
        <v>19</v>
      </c>
      <c r="L87" s="14">
        <f t="shared" si="14"/>
        <v>7</v>
      </c>
      <c r="M87" s="6" t="s">
        <v>770</v>
      </c>
      <c r="N87" s="14">
        <f t="shared" si="15"/>
        <v>10</v>
      </c>
      <c r="O87" s="6" t="s">
        <v>123</v>
      </c>
      <c r="P87" s="14">
        <f t="shared" si="16"/>
        <v>8</v>
      </c>
      <c r="Q87" s="104">
        <f t="shared" si="17"/>
        <v>366</v>
      </c>
      <c r="R87" s="19">
        <f t="shared" si="18"/>
        <v>9.15</v>
      </c>
      <c r="S87" s="15">
        <v>326</v>
      </c>
      <c r="T87" s="7">
        <v>398</v>
      </c>
      <c r="U87" s="20">
        <v>360</v>
      </c>
      <c r="V87" s="21">
        <v>366</v>
      </c>
      <c r="W87" s="21">
        <v>389</v>
      </c>
      <c r="X87" s="52">
        <v>377</v>
      </c>
      <c r="Y87" s="8">
        <f t="shared" si="19"/>
        <v>9.2214285714285715</v>
      </c>
    </row>
    <row r="88" spans="1:25" s="16" customFormat="1" ht="27" customHeight="1">
      <c r="A88" s="15">
        <f t="shared" si="20"/>
        <v>82</v>
      </c>
      <c r="B88" s="18" t="s">
        <v>346</v>
      </c>
      <c r="C88" s="6" t="s">
        <v>20</v>
      </c>
      <c r="D88" s="14">
        <f t="shared" si="10"/>
        <v>6</v>
      </c>
      <c r="E88" s="6" t="s">
        <v>119</v>
      </c>
      <c r="F88" s="14">
        <f t="shared" si="11"/>
        <v>4</v>
      </c>
      <c r="G88" s="6" t="s">
        <v>119</v>
      </c>
      <c r="H88" s="14">
        <f t="shared" si="12"/>
        <v>4</v>
      </c>
      <c r="I88" s="6" t="s">
        <v>13</v>
      </c>
      <c r="J88" s="14">
        <f t="shared" si="13"/>
        <v>5</v>
      </c>
      <c r="K88" s="6" t="s">
        <v>21</v>
      </c>
      <c r="L88" s="14">
        <f t="shared" si="14"/>
        <v>0</v>
      </c>
      <c r="M88" s="6" t="s">
        <v>19</v>
      </c>
      <c r="N88" s="14">
        <f t="shared" si="15"/>
        <v>7</v>
      </c>
      <c r="O88" s="6" t="s">
        <v>19</v>
      </c>
      <c r="P88" s="14">
        <f t="shared" si="16"/>
        <v>7</v>
      </c>
      <c r="Q88" s="104">
        <f t="shared" si="17"/>
        <v>184</v>
      </c>
      <c r="R88" s="19">
        <f t="shared" si="18"/>
        <v>4.5999999999999996</v>
      </c>
      <c r="S88" s="15">
        <v>230</v>
      </c>
      <c r="T88" s="7">
        <v>282</v>
      </c>
      <c r="U88" s="20">
        <v>222</v>
      </c>
      <c r="V88" s="21">
        <v>252</v>
      </c>
      <c r="W88" s="21">
        <v>226</v>
      </c>
      <c r="X88" s="21">
        <v>283</v>
      </c>
      <c r="Y88" s="8">
        <f t="shared" si="19"/>
        <v>5.996428571428571</v>
      </c>
    </row>
    <row r="89" spans="1:25" s="16" customFormat="1" ht="27" customHeight="1">
      <c r="A89" s="15">
        <f t="shared" si="20"/>
        <v>83</v>
      </c>
      <c r="B89" s="18" t="s">
        <v>347</v>
      </c>
      <c r="C89" s="6" t="s">
        <v>123</v>
      </c>
      <c r="D89" s="14">
        <f t="shared" si="10"/>
        <v>8</v>
      </c>
      <c r="E89" s="6" t="s">
        <v>19</v>
      </c>
      <c r="F89" s="14">
        <f t="shared" si="11"/>
        <v>7</v>
      </c>
      <c r="G89" s="6" t="s">
        <v>13</v>
      </c>
      <c r="H89" s="14">
        <f t="shared" si="12"/>
        <v>5</v>
      </c>
      <c r="I89" s="6" t="s">
        <v>19</v>
      </c>
      <c r="J89" s="14">
        <f t="shared" si="13"/>
        <v>7</v>
      </c>
      <c r="K89" s="6" t="s">
        <v>20</v>
      </c>
      <c r="L89" s="14">
        <f t="shared" si="14"/>
        <v>6</v>
      </c>
      <c r="M89" s="6" t="s">
        <v>126</v>
      </c>
      <c r="N89" s="14">
        <f t="shared" si="15"/>
        <v>9</v>
      </c>
      <c r="O89" s="6" t="s">
        <v>123</v>
      </c>
      <c r="P89" s="14">
        <f t="shared" si="16"/>
        <v>8</v>
      </c>
      <c r="Q89" s="104">
        <f t="shared" si="17"/>
        <v>280</v>
      </c>
      <c r="R89" s="19">
        <f t="shared" si="18"/>
        <v>7</v>
      </c>
      <c r="S89" s="15">
        <v>301</v>
      </c>
      <c r="T89" s="7">
        <v>342</v>
      </c>
      <c r="U89" s="20">
        <v>280</v>
      </c>
      <c r="V89" s="21">
        <v>288</v>
      </c>
      <c r="W89" s="21">
        <v>315</v>
      </c>
      <c r="X89" s="21">
        <v>337</v>
      </c>
      <c r="Y89" s="8">
        <f t="shared" si="19"/>
        <v>7.6535714285714285</v>
      </c>
    </row>
    <row r="90" spans="1:25" s="16" customFormat="1" ht="27" customHeight="1">
      <c r="A90" s="15">
        <f t="shared" si="20"/>
        <v>84</v>
      </c>
      <c r="B90" s="18" t="s">
        <v>348</v>
      </c>
      <c r="C90" s="6" t="s">
        <v>770</v>
      </c>
      <c r="D90" s="14">
        <f t="shared" si="10"/>
        <v>10</v>
      </c>
      <c r="E90" s="6" t="s">
        <v>770</v>
      </c>
      <c r="F90" s="14">
        <f t="shared" si="11"/>
        <v>10</v>
      </c>
      <c r="G90" s="6" t="s">
        <v>770</v>
      </c>
      <c r="H90" s="14">
        <f t="shared" si="12"/>
        <v>10</v>
      </c>
      <c r="I90" s="6" t="s">
        <v>126</v>
      </c>
      <c r="J90" s="14">
        <f t="shared" si="13"/>
        <v>9</v>
      </c>
      <c r="K90" s="6" t="s">
        <v>20</v>
      </c>
      <c r="L90" s="14">
        <f t="shared" si="14"/>
        <v>6</v>
      </c>
      <c r="M90" s="6" t="s">
        <v>126</v>
      </c>
      <c r="N90" s="14">
        <f t="shared" si="15"/>
        <v>9</v>
      </c>
      <c r="O90" s="6" t="s">
        <v>126</v>
      </c>
      <c r="P90" s="14">
        <f t="shared" si="16"/>
        <v>9</v>
      </c>
      <c r="Q90" s="104">
        <f t="shared" si="17"/>
        <v>360</v>
      </c>
      <c r="R90" s="19">
        <f t="shared" si="18"/>
        <v>9</v>
      </c>
      <c r="S90" s="15">
        <v>312</v>
      </c>
      <c r="T90" s="7">
        <v>352</v>
      </c>
      <c r="U90" s="20">
        <v>292</v>
      </c>
      <c r="V90" s="21">
        <v>354</v>
      </c>
      <c r="W90" s="21">
        <v>350</v>
      </c>
      <c r="X90" s="21">
        <v>383</v>
      </c>
      <c r="Y90" s="8">
        <f t="shared" si="19"/>
        <v>8.5821428571428573</v>
      </c>
    </row>
    <row r="91" spans="1:25" s="16" customFormat="1" ht="27" customHeight="1">
      <c r="A91" s="15">
        <f t="shared" si="20"/>
        <v>85</v>
      </c>
      <c r="B91" s="18" t="s">
        <v>349</v>
      </c>
      <c r="C91" s="6" t="s">
        <v>126</v>
      </c>
      <c r="D91" s="14">
        <f t="shared" si="10"/>
        <v>9</v>
      </c>
      <c r="E91" s="6" t="s">
        <v>19</v>
      </c>
      <c r="F91" s="14">
        <f t="shared" si="11"/>
        <v>7</v>
      </c>
      <c r="G91" s="6" t="s">
        <v>19</v>
      </c>
      <c r="H91" s="14">
        <f t="shared" si="12"/>
        <v>7</v>
      </c>
      <c r="I91" s="6" t="s">
        <v>19</v>
      </c>
      <c r="J91" s="14">
        <f t="shared" si="13"/>
        <v>7</v>
      </c>
      <c r="K91" s="6" t="s">
        <v>770</v>
      </c>
      <c r="L91" s="14">
        <f t="shared" si="14"/>
        <v>10</v>
      </c>
      <c r="M91" s="6" t="s">
        <v>126</v>
      </c>
      <c r="N91" s="14">
        <f t="shared" si="15"/>
        <v>9</v>
      </c>
      <c r="O91" s="6" t="s">
        <v>126</v>
      </c>
      <c r="P91" s="14">
        <f t="shared" si="16"/>
        <v>9</v>
      </c>
      <c r="Q91" s="104">
        <f t="shared" si="17"/>
        <v>330</v>
      </c>
      <c r="R91" s="19">
        <f t="shared" si="18"/>
        <v>8.25</v>
      </c>
      <c r="S91" s="15">
        <v>309</v>
      </c>
      <c r="T91" s="7">
        <v>328</v>
      </c>
      <c r="U91" s="20">
        <v>282</v>
      </c>
      <c r="V91" s="21">
        <v>344</v>
      </c>
      <c r="W91" s="21">
        <v>373</v>
      </c>
      <c r="X91" s="21">
        <v>358</v>
      </c>
      <c r="Y91" s="8">
        <f t="shared" si="19"/>
        <v>8.3000000000000007</v>
      </c>
    </row>
    <row r="92" spans="1:25" s="16" customFormat="1" ht="27" customHeight="1">
      <c r="A92" s="15">
        <f t="shared" si="20"/>
        <v>86</v>
      </c>
      <c r="B92" s="18" t="s">
        <v>350</v>
      </c>
      <c r="C92" s="6" t="s">
        <v>20</v>
      </c>
      <c r="D92" s="14">
        <f t="shared" si="10"/>
        <v>6</v>
      </c>
      <c r="E92" s="6" t="s">
        <v>119</v>
      </c>
      <c r="F92" s="14">
        <f t="shared" si="11"/>
        <v>4</v>
      </c>
      <c r="G92" s="6" t="s">
        <v>123</v>
      </c>
      <c r="H92" s="14">
        <f t="shared" si="12"/>
        <v>8</v>
      </c>
      <c r="I92" s="6" t="s">
        <v>123</v>
      </c>
      <c r="J92" s="14">
        <f t="shared" si="13"/>
        <v>8</v>
      </c>
      <c r="K92" s="6" t="s">
        <v>13</v>
      </c>
      <c r="L92" s="14">
        <f t="shared" si="14"/>
        <v>5</v>
      </c>
      <c r="M92" s="6" t="s">
        <v>19</v>
      </c>
      <c r="N92" s="14">
        <f t="shared" si="15"/>
        <v>7</v>
      </c>
      <c r="O92" s="6" t="s">
        <v>19</v>
      </c>
      <c r="P92" s="14">
        <f t="shared" si="16"/>
        <v>7</v>
      </c>
      <c r="Q92" s="104">
        <f t="shared" si="17"/>
        <v>256</v>
      </c>
      <c r="R92" s="19">
        <f t="shared" si="18"/>
        <v>6.4</v>
      </c>
      <c r="S92" s="15">
        <v>251</v>
      </c>
      <c r="T92" s="7">
        <v>292</v>
      </c>
      <c r="U92" s="20">
        <v>226</v>
      </c>
      <c r="V92" s="21">
        <v>252</v>
      </c>
      <c r="W92" s="21">
        <v>265</v>
      </c>
      <c r="X92" s="52">
        <v>282</v>
      </c>
      <c r="Y92" s="8">
        <f t="shared" si="19"/>
        <v>6.5142857142857142</v>
      </c>
    </row>
    <row r="93" spans="1:25" s="16" customFormat="1" ht="27" customHeight="1">
      <c r="A93" s="15">
        <f t="shared" si="20"/>
        <v>87</v>
      </c>
      <c r="B93" s="18" t="s">
        <v>351</v>
      </c>
      <c r="C93" s="6" t="s">
        <v>126</v>
      </c>
      <c r="D93" s="14">
        <f t="shared" si="10"/>
        <v>9</v>
      </c>
      <c r="E93" s="6" t="s">
        <v>123</v>
      </c>
      <c r="F93" s="14">
        <f t="shared" si="11"/>
        <v>8</v>
      </c>
      <c r="G93" s="6" t="s">
        <v>19</v>
      </c>
      <c r="H93" s="14">
        <f t="shared" si="12"/>
        <v>7</v>
      </c>
      <c r="I93" s="6" t="s">
        <v>19</v>
      </c>
      <c r="J93" s="14">
        <f t="shared" si="13"/>
        <v>7</v>
      </c>
      <c r="K93" s="6" t="s">
        <v>20</v>
      </c>
      <c r="L93" s="14">
        <f t="shared" si="14"/>
        <v>6</v>
      </c>
      <c r="M93" s="6" t="s">
        <v>770</v>
      </c>
      <c r="N93" s="14">
        <f t="shared" si="15"/>
        <v>10</v>
      </c>
      <c r="O93" s="6" t="s">
        <v>123</v>
      </c>
      <c r="P93" s="14">
        <f t="shared" si="16"/>
        <v>8</v>
      </c>
      <c r="Q93" s="104">
        <f t="shared" si="17"/>
        <v>306</v>
      </c>
      <c r="R93" s="19">
        <f t="shared" si="18"/>
        <v>7.65</v>
      </c>
      <c r="S93" s="15">
        <v>298</v>
      </c>
      <c r="T93" s="7">
        <v>372</v>
      </c>
      <c r="U93" s="20">
        <v>290</v>
      </c>
      <c r="V93" s="21">
        <v>308</v>
      </c>
      <c r="W93" s="21">
        <v>325</v>
      </c>
      <c r="X93" s="21">
        <v>340</v>
      </c>
      <c r="Y93" s="8">
        <f t="shared" si="19"/>
        <v>7.996428571428571</v>
      </c>
    </row>
    <row r="94" spans="1:25" s="16" customFormat="1" ht="27" customHeight="1">
      <c r="A94" s="15">
        <f t="shared" si="20"/>
        <v>88</v>
      </c>
      <c r="B94" s="18" t="s">
        <v>352</v>
      </c>
      <c r="C94" s="6" t="s">
        <v>123</v>
      </c>
      <c r="D94" s="14">
        <f t="shared" si="10"/>
        <v>8</v>
      </c>
      <c r="E94" s="6" t="s">
        <v>119</v>
      </c>
      <c r="F94" s="14">
        <f t="shared" si="11"/>
        <v>4</v>
      </c>
      <c r="G94" s="6" t="s">
        <v>119</v>
      </c>
      <c r="H94" s="14">
        <f t="shared" si="12"/>
        <v>4</v>
      </c>
      <c r="I94" s="6" t="s">
        <v>19</v>
      </c>
      <c r="J94" s="14">
        <f t="shared" si="13"/>
        <v>7</v>
      </c>
      <c r="K94" s="6" t="s">
        <v>19</v>
      </c>
      <c r="L94" s="14">
        <f t="shared" si="14"/>
        <v>7</v>
      </c>
      <c r="M94" s="6" t="s">
        <v>19</v>
      </c>
      <c r="N94" s="14">
        <f t="shared" si="15"/>
        <v>7</v>
      </c>
      <c r="O94" s="6" t="s">
        <v>123</v>
      </c>
      <c r="P94" s="14">
        <f t="shared" si="16"/>
        <v>8</v>
      </c>
      <c r="Q94" s="104">
        <f t="shared" si="17"/>
        <v>258</v>
      </c>
      <c r="R94" s="19">
        <f t="shared" si="18"/>
        <v>6.45</v>
      </c>
      <c r="S94" s="15">
        <v>281</v>
      </c>
      <c r="T94" s="7">
        <v>308</v>
      </c>
      <c r="U94" s="20">
        <v>268</v>
      </c>
      <c r="V94" s="21">
        <v>280</v>
      </c>
      <c r="W94" s="21">
        <v>278</v>
      </c>
      <c r="X94" s="21">
        <v>297</v>
      </c>
      <c r="Y94" s="8">
        <f t="shared" si="19"/>
        <v>7.0357142857142856</v>
      </c>
    </row>
    <row r="95" spans="1:25" s="16" customFormat="1" ht="27" customHeight="1">
      <c r="A95" s="15">
        <f t="shared" si="20"/>
        <v>89</v>
      </c>
      <c r="B95" s="18" t="s">
        <v>353</v>
      </c>
      <c r="C95" s="6" t="s">
        <v>126</v>
      </c>
      <c r="D95" s="14">
        <f t="shared" si="10"/>
        <v>9</v>
      </c>
      <c r="E95" s="6" t="s">
        <v>126</v>
      </c>
      <c r="F95" s="14">
        <f t="shared" si="11"/>
        <v>9</v>
      </c>
      <c r="G95" s="6" t="s">
        <v>123</v>
      </c>
      <c r="H95" s="14">
        <f t="shared" si="12"/>
        <v>8</v>
      </c>
      <c r="I95" s="6" t="s">
        <v>126</v>
      </c>
      <c r="J95" s="14">
        <f t="shared" si="13"/>
        <v>9</v>
      </c>
      <c r="K95" s="6" t="s">
        <v>123</v>
      </c>
      <c r="L95" s="14">
        <f t="shared" si="14"/>
        <v>8</v>
      </c>
      <c r="M95" s="6" t="s">
        <v>770</v>
      </c>
      <c r="N95" s="14">
        <f t="shared" si="15"/>
        <v>10</v>
      </c>
      <c r="O95" s="6" t="s">
        <v>20</v>
      </c>
      <c r="P95" s="14">
        <f t="shared" si="16"/>
        <v>6</v>
      </c>
      <c r="Q95" s="104">
        <f t="shared" si="17"/>
        <v>326</v>
      </c>
      <c r="R95" s="19">
        <f t="shared" si="18"/>
        <v>8.15</v>
      </c>
      <c r="S95" s="15">
        <v>271</v>
      </c>
      <c r="T95" s="7">
        <v>336</v>
      </c>
      <c r="U95" s="20">
        <v>288</v>
      </c>
      <c r="V95" s="21">
        <v>296</v>
      </c>
      <c r="W95" s="21">
        <v>310</v>
      </c>
      <c r="X95" s="21">
        <v>334</v>
      </c>
      <c r="Y95" s="8">
        <f t="shared" si="19"/>
        <v>7.7178571428571425</v>
      </c>
    </row>
    <row r="96" spans="1:25" s="16" customFormat="1" ht="27" customHeight="1">
      <c r="A96" s="15">
        <f t="shared" si="20"/>
        <v>90</v>
      </c>
      <c r="B96" s="18" t="s">
        <v>354</v>
      </c>
      <c r="C96" s="6" t="s">
        <v>19</v>
      </c>
      <c r="D96" s="14">
        <f t="shared" si="10"/>
        <v>7</v>
      </c>
      <c r="E96" s="6" t="s">
        <v>13</v>
      </c>
      <c r="F96" s="14">
        <f t="shared" si="11"/>
        <v>5</v>
      </c>
      <c r="G96" s="6" t="s">
        <v>20</v>
      </c>
      <c r="H96" s="14">
        <f t="shared" si="12"/>
        <v>6</v>
      </c>
      <c r="I96" s="6" t="s">
        <v>123</v>
      </c>
      <c r="J96" s="14">
        <f t="shared" si="13"/>
        <v>8</v>
      </c>
      <c r="K96" s="6" t="s">
        <v>19</v>
      </c>
      <c r="L96" s="14">
        <f t="shared" si="14"/>
        <v>7</v>
      </c>
      <c r="M96" s="6" t="s">
        <v>126</v>
      </c>
      <c r="N96" s="14">
        <f t="shared" si="15"/>
        <v>9</v>
      </c>
      <c r="O96" s="6" t="s">
        <v>20</v>
      </c>
      <c r="P96" s="14">
        <f t="shared" si="16"/>
        <v>6</v>
      </c>
      <c r="Q96" s="104">
        <f t="shared" si="17"/>
        <v>264</v>
      </c>
      <c r="R96" s="19">
        <f t="shared" si="18"/>
        <v>6.6</v>
      </c>
      <c r="S96" s="15">
        <v>270</v>
      </c>
      <c r="T96" s="7">
        <v>332</v>
      </c>
      <c r="U96" s="20">
        <v>238</v>
      </c>
      <c r="V96" s="21">
        <v>252</v>
      </c>
      <c r="W96" s="21">
        <v>216</v>
      </c>
      <c r="X96" s="21">
        <v>255</v>
      </c>
      <c r="Y96" s="8">
        <f t="shared" si="19"/>
        <v>6.5250000000000004</v>
      </c>
    </row>
    <row r="97" spans="1:25" s="16" customFormat="1" ht="27" customHeight="1">
      <c r="A97" s="15">
        <f t="shared" si="20"/>
        <v>91</v>
      </c>
      <c r="B97" s="18" t="s">
        <v>355</v>
      </c>
      <c r="C97" s="6" t="s">
        <v>123</v>
      </c>
      <c r="D97" s="14">
        <f t="shared" si="10"/>
        <v>8</v>
      </c>
      <c r="E97" s="6" t="s">
        <v>126</v>
      </c>
      <c r="F97" s="14">
        <f t="shared" si="11"/>
        <v>9</v>
      </c>
      <c r="G97" s="6" t="s">
        <v>770</v>
      </c>
      <c r="H97" s="14">
        <f t="shared" si="12"/>
        <v>10</v>
      </c>
      <c r="I97" s="6" t="s">
        <v>126</v>
      </c>
      <c r="J97" s="14">
        <f t="shared" si="13"/>
        <v>9</v>
      </c>
      <c r="K97" s="6" t="s">
        <v>126</v>
      </c>
      <c r="L97" s="14">
        <f t="shared" si="14"/>
        <v>9</v>
      </c>
      <c r="M97" s="6" t="s">
        <v>770</v>
      </c>
      <c r="N97" s="14">
        <f t="shared" si="15"/>
        <v>10</v>
      </c>
      <c r="O97" s="6" t="s">
        <v>126</v>
      </c>
      <c r="P97" s="14">
        <f t="shared" si="16"/>
        <v>9</v>
      </c>
      <c r="Q97" s="104">
        <f t="shared" si="17"/>
        <v>362</v>
      </c>
      <c r="R97" s="19">
        <f t="shared" si="18"/>
        <v>9.0500000000000007</v>
      </c>
      <c r="S97" s="15">
        <v>309</v>
      </c>
      <c r="T97" s="7">
        <v>380</v>
      </c>
      <c r="U97" s="20">
        <v>350</v>
      </c>
      <c r="V97" s="21">
        <v>346</v>
      </c>
      <c r="W97" s="21">
        <v>356</v>
      </c>
      <c r="X97" s="21">
        <v>368</v>
      </c>
      <c r="Y97" s="8">
        <f t="shared" si="19"/>
        <v>8.8249999999999993</v>
      </c>
    </row>
    <row r="98" spans="1:25" s="16" customFormat="1" ht="27" customHeight="1">
      <c r="A98" s="15">
        <f t="shared" si="20"/>
        <v>92</v>
      </c>
      <c r="B98" s="18" t="s">
        <v>356</v>
      </c>
      <c r="C98" s="6" t="s">
        <v>770</v>
      </c>
      <c r="D98" s="14">
        <f t="shared" si="10"/>
        <v>10</v>
      </c>
      <c r="E98" s="6" t="s">
        <v>770</v>
      </c>
      <c r="F98" s="14">
        <f t="shared" si="11"/>
        <v>10</v>
      </c>
      <c r="G98" s="6" t="s">
        <v>770</v>
      </c>
      <c r="H98" s="14">
        <f t="shared" si="12"/>
        <v>10</v>
      </c>
      <c r="I98" s="6" t="s">
        <v>770</v>
      </c>
      <c r="J98" s="14">
        <f t="shared" si="13"/>
        <v>10</v>
      </c>
      <c r="K98" s="6" t="s">
        <v>770</v>
      </c>
      <c r="L98" s="14">
        <f t="shared" si="14"/>
        <v>10</v>
      </c>
      <c r="M98" s="6" t="s">
        <v>770</v>
      </c>
      <c r="N98" s="14">
        <f t="shared" si="15"/>
        <v>10</v>
      </c>
      <c r="O98" s="6" t="s">
        <v>126</v>
      </c>
      <c r="P98" s="14">
        <f t="shared" si="16"/>
        <v>9</v>
      </c>
      <c r="Q98" s="104">
        <f t="shared" si="17"/>
        <v>392</v>
      </c>
      <c r="R98" s="19">
        <f t="shared" si="18"/>
        <v>9.8000000000000007</v>
      </c>
      <c r="S98" s="15">
        <v>329</v>
      </c>
      <c r="T98" s="7">
        <v>376</v>
      </c>
      <c r="U98" s="20">
        <v>356</v>
      </c>
      <c r="V98" s="21">
        <v>376</v>
      </c>
      <c r="W98" s="21">
        <v>366</v>
      </c>
      <c r="X98" s="21">
        <v>375</v>
      </c>
      <c r="Y98" s="8">
        <f t="shared" si="19"/>
        <v>9.1785714285714288</v>
      </c>
    </row>
    <row r="99" spans="1:25" s="16" customFormat="1" ht="27" customHeight="1">
      <c r="A99" s="15">
        <f t="shared" si="20"/>
        <v>93</v>
      </c>
      <c r="B99" s="18" t="s">
        <v>357</v>
      </c>
      <c r="C99" s="6" t="s">
        <v>19</v>
      </c>
      <c r="D99" s="14">
        <f t="shared" si="10"/>
        <v>7</v>
      </c>
      <c r="E99" s="6" t="s">
        <v>13</v>
      </c>
      <c r="F99" s="14">
        <f t="shared" si="11"/>
        <v>5</v>
      </c>
      <c r="G99" s="6" t="s">
        <v>123</v>
      </c>
      <c r="H99" s="14">
        <f t="shared" si="12"/>
        <v>8</v>
      </c>
      <c r="I99" s="6" t="s">
        <v>19</v>
      </c>
      <c r="J99" s="14">
        <f t="shared" si="13"/>
        <v>7</v>
      </c>
      <c r="K99" s="6" t="s">
        <v>19</v>
      </c>
      <c r="L99" s="14">
        <f t="shared" si="14"/>
        <v>7</v>
      </c>
      <c r="M99" s="6" t="s">
        <v>770</v>
      </c>
      <c r="N99" s="14">
        <f t="shared" si="15"/>
        <v>10</v>
      </c>
      <c r="O99" s="6" t="s">
        <v>123</v>
      </c>
      <c r="P99" s="14">
        <f t="shared" si="16"/>
        <v>8</v>
      </c>
      <c r="Q99" s="104">
        <f t="shared" si="17"/>
        <v>288</v>
      </c>
      <c r="R99" s="19">
        <f t="shared" si="18"/>
        <v>7.2</v>
      </c>
      <c r="S99" s="15">
        <v>270</v>
      </c>
      <c r="T99" s="7">
        <v>330</v>
      </c>
      <c r="U99" s="20">
        <v>242</v>
      </c>
      <c r="V99" s="21">
        <v>282</v>
      </c>
      <c r="W99" s="21">
        <v>284</v>
      </c>
      <c r="X99" s="21">
        <v>284</v>
      </c>
      <c r="Y99" s="8">
        <f t="shared" si="19"/>
        <v>7.0714285714285712</v>
      </c>
    </row>
    <row r="100" spans="1:25" s="16" customFormat="1" ht="27" customHeight="1">
      <c r="A100" s="15">
        <f t="shared" si="20"/>
        <v>94</v>
      </c>
      <c r="B100" s="18" t="s">
        <v>358</v>
      </c>
      <c r="C100" s="6" t="s">
        <v>126</v>
      </c>
      <c r="D100" s="14">
        <f t="shared" si="10"/>
        <v>9</v>
      </c>
      <c r="E100" s="6" t="s">
        <v>19</v>
      </c>
      <c r="F100" s="14">
        <f t="shared" si="11"/>
        <v>7</v>
      </c>
      <c r="G100" s="6" t="s">
        <v>119</v>
      </c>
      <c r="H100" s="14">
        <f t="shared" si="12"/>
        <v>4</v>
      </c>
      <c r="I100" s="6" t="s">
        <v>13</v>
      </c>
      <c r="J100" s="14">
        <f t="shared" si="13"/>
        <v>5</v>
      </c>
      <c r="K100" s="6" t="s">
        <v>119</v>
      </c>
      <c r="L100" s="14">
        <f t="shared" si="14"/>
        <v>4</v>
      </c>
      <c r="M100" s="6" t="s">
        <v>123</v>
      </c>
      <c r="N100" s="14">
        <f t="shared" si="15"/>
        <v>8</v>
      </c>
      <c r="O100" s="6" t="s">
        <v>19</v>
      </c>
      <c r="P100" s="14">
        <f t="shared" si="16"/>
        <v>7</v>
      </c>
      <c r="Q100" s="104">
        <f t="shared" si="17"/>
        <v>246</v>
      </c>
      <c r="R100" s="19">
        <f t="shared" si="18"/>
        <v>6.15</v>
      </c>
      <c r="S100" s="15">
        <v>263</v>
      </c>
      <c r="T100" s="7">
        <v>320</v>
      </c>
      <c r="U100" s="20">
        <v>232</v>
      </c>
      <c r="V100" s="21">
        <v>266</v>
      </c>
      <c r="W100" s="21">
        <v>283</v>
      </c>
      <c r="X100" s="21">
        <v>321</v>
      </c>
      <c r="Y100" s="8">
        <f t="shared" si="19"/>
        <v>6.8964285714285714</v>
      </c>
    </row>
    <row r="101" spans="1:25" s="16" customFormat="1" ht="27" customHeight="1">
      <c r="A101" s="15">
        <f t="shared" si="20"/>
        <v>95</v>
      </c>
      <c r="B101" s="18" t="s">
        <v>359</v>
      </c>
      <c r="C101" s="6" t="s">
        <v>19</v>
      </c>
      <c r="D101" s="14">
        <f t="shared" si="10"/>
        <v>7</v>
      </c>
      <c r="E101" s="6" t="s">
        <v>19</v>
      </c>
      <c r="F101" s="14">
        <f t="shared" si="11"/>
        <v>7</v>
      </c>
      <c r="G101" s="6" t="s">
        <v>19</v>
      </c>
      <c r="H101" s="14">
        <f t="shared" si="12"/>
        <v>7</v>
      </c>
      <c r="I101" s="6" t="s">
        <v>123</v>
      </c>
      <c r="J101" s="14">
        <f t="shared" si="13"/>
        <v>8</v>
      </c>
      <c r="K101" s="6" t="s">
        <v>13</v>
      </c>
      <c r="L101" s="14">
        <f t="shared" si="14"/>
        <v>5</v>
      </c>
      <c r="M101" s="6" t="s">
        <v>126</v>
      </c>
      <c r="N101" s="14">
        <f t="shared" si="15"/>
        <v>9</v>
      </c>
      <c r="O101" s="6" t="s">
        <v>20</v>
      </c>
      <c r="P101" s="14">
        <f t="shared" si="16"/>
        <v>6</v>
      </c>
      <c r="Q101" s="104">
        <f t="shared" si="17"/>
        <v>270</v>
      </c>
      <c r="R101" s="19">
        <f t="shared" si="18"/>
        <v>6.75</v>
      </c>
      <c r="S101" s="15">
        <v>254</v>
      </c>
      <c r="T101" s="7">
        <v>318</v>
      </c>
      <c r="U101" s="20">
        <v>246</v>
      </c>
      <c r="V101" s="21">
        <v>280</v>
      </c>
      <c r="W101" s="21">
        <v>313</v>
      </c>
      <c r="X101" s="21">
        <v>292</v>
      </c>
      <c r="Y101" s="8">
        <f t="shared" si="19"/>
        <v>7.0464285714285717</v>
      </c>
    </row>
    <row r="102" spans="1:25" s="16" customFormat="1" ht="27" customHeight="1">
      <c r="A102" s="15">
        <f t="shared" si="20"/>
        <v>96</v>
      </c>
      <c r="B102" s="18" t="s">
        <v>360</v>
      </c>
      <c r="C102" s="6" t="s">
        <v>20</v>
      </c>
      <c r="D102" s="14">
        <f t="shared" si="10"/>
        <v>6</v>
      </c>
      <c r="E102" s="6" t="s">
        <v>13</v>
      </c>
      <c r="F102" s="14">
        <f t="shared" si="11"/>
        <v>5</v>
      </c>
      <c r="G102" s="6" t="s">
        <v>119</v>
      </c>
      <c r="H102" s="14">
        <f t="shared" si="12"/>
        <v>4</v>
      </c>
      <c r="I102" s="6" t="s">
        <v>19</v>
      </c>
      <c r="J102" s="14">
        <f t="shared" si="13"/>
        <v>7</v>
      </c>
      <c r="K102" s="6" t="s">
        <v>13</v>
      </c>
      <c r="L102" s="14">
        <f t="shared" si="14"/>
        <v>5</v>
      </c>
      <c r="M102" s="6" t="s">
        <v>126</v>
      </c>
      <c r="N102" s="14">
        <f t="shared" si="15"/>
        <v>9</v>
      </c>
      <c r="O102" s="6" t="s">
        <v>123</v>
      </c>
      <c r="P102" s="14">
        <f t="shared" si="16"/>
        <v>8</v>
      </c>
      <c r="Q102" s="104">
        <f t="shared" si="17"/>
        <v>244</v>
      </c>
      <c r="R102" s="19">
        <f t="shared" si="18"/>
        <v>6.1</v>
      </c>
      <c r="S102" s="15">
        <v>304</v>
      </c>
      <c r="T102" s="7">
        <v>332</v>
      </c>
      <c r="U102" s="20">
        <v>262</v>
      </c>
      <c r="V102" s="21">
        <v>268</v>
      </c>
      <c r="W102" s="21">
        <v>292</v>
      </c>
      <c r="X102" s="21">
        <v>277</v>
      </c>
      <c r="Y102" s="8">
        <f t="shared" si="19"/>
        <v>7.0678571428571431</v>
      </c>
    </row>
    <row r="103" spans="1:25" s="16" customFormat="1" ht="27" customHeight="1">
      <c r="A103" s="15">
        <f t="shared" si="20"/>
        <v>97</v>
      </c>
      <c r="B103" s="18" t="s">
        <v>361</v>
      </c>
      <c r="C103" s="6" t="s">
        <v>19</v>
      </c>
      <c r="D103" s="14">
        <f t="shared" si="10"/>
        <v>7</v>
      </c>
      <c r="E103" s="6" t="s">
        <v>126</v>
      </c>
      <c r="F103" s="14">
        <f t="shared" si="11"/>
        <v>9</v>
      </c>
      <c r="G103" s="6" t="s">
        <v>19</v>
      </c>
      <c r="H103" s="14">
        <f t="shared" si="12"/>
        <v>7</v>
      </c>
      <c r="I103" s="6" t="s">
        <v>126</v>
      </c>
      <c r="J103" s="14">
        <f t="shared" si="13"/>
        <v>9</v>
      </c>
      <c r="K103" s="6" t="s">
        <v>123</v>
      </c>
      <c r="L103" s="14">
        <f t="shared" si="14"/>
        <v>8</v>
      </c>
      <c r="M103" s="6" t="s">
        <v>126</v>
      </c>
      <c r="N103" s="14">
        <f t="shared" si="15"/>
        <v>9</v>
      </c>
      <c r="O103" s="6" t="s">
        <v>126</v>
      </c>
      <c r="P103" s="14">
        <f t="shared" si="16"/>
        <v>9</v>
      </c>
      <c r="Q103" s="104">
        <f t="shared" si="17"/>
        <v>330</v>
      </c>
      <c r="R103" s="19">
        <f t="shared" si="18"/>
        <v>8.25</v>
      </c>
      <c r="S103" s="15">
        <v>280</v>
      </c>
      <c r="T103" s="7">
        <v>336</v>
      </c>
      <c r="U103" s="20">
        <v>278</v>
      </c>
      <c r="V103" s="21">
        <v>306</v>
      </c>
      <c r="W103" s="21">
        <v>341</v>
      </c>
      <c r="X103" s="21">
        <v>362</v>
      </c>
      <c r="Y103" s="8">
        <f t="shared" si="19"/>
        <v>7.9749999999999996</v>
      </c>
    </row>
    <row r="104" spans="1:25" s="16" customFormat="1" ht="27" customHeight="1">
      <c r="A104" s="15">
        <f t="shared" si="20"/>
        <v>98</v>
      </c>
      <c r="B104" s="18" t="s">
        <v>362</v>
      </c>
      <c r="C104" s="6" t="s">
        <v>123</v>
      </c>
      <c r="D104" s="14">
        <f t="shared" si="10"/>
        <v>8</v>
      </c>
      <c r="E104" s="6" t="s">
        <v>13</v>
      </c>
      <c r="F104" s="14">
        <f t="shared" si="11"/>
        <v>5</v>
      </c>
      <c r="G104" s="6" t="s">
        <v>13</v>
      </c>
      <c r="H104" s="14">
        <f t="shared" si="12"/>
        <v>5</v>
      </c>
      <c r="I104" s="6" t="s">
        <v>123</v>
      </c>
      <c r="J104" s="14">
        <f t="shared" si="13"/>
        <v>8</v>
      </c>
      <c r="K104" s="6" t="s">
        <v>19</v>
      </c>
      <c r="L104" s="14">
        <f t="shared" si="14"/>
        <v>7</v>
      </c>
      <c r="M104" s="6" t="s">
        <v>126</v>
      </c>
      <c r="N104" s="14">
        <f t="shared" si="15"/>
        <v>9</v>
      </c>
      <c r="O104" s="6" t="s">
        <v>123</v>
      </c>
      <c r="P104" s="14">
        <f t="shared" si="16"/>
        <v>8</v>
      </c>
      <c r="Q104" s="104">
        <f t="shared" si="17"/>
        <v>280</v>
      </c>
      <c r="R104" s="19">
        <f t="shared" si="18"/>
        <v>7</v>
      </c>
      <c r="S104" s="15">
        <v>243</v>
      </c>
      <c r="T104" s="7">
        <v>256</v>
      </c>
      <c r="U104" s="20">
        <v>206</v>
      </c>
      <c r="V104" s="21">
        <v>268</v>
      </c>
      <c r="W104" s="21">
        <v>284</v>
      </c>
      <c r="X104" s="21">
        <v>337</v>
      </c>
      <c r="Y104" s="8">
        <f t="shared" si="19"/>
        <v>6.6928571428571431</v>
      </c>
    </row>
    <row r="105" spans="1:25" s="16" customFormat="1" ht="27" customHeight="1">
      <c r="A105" s="15">
        <f t="shared" si="20"/>
        <v>99</v>
      </c>
      <c r="B105" s="18" t="s">
        <v>363</v>
      </c>
      <c r="C105" s="6" t="s">
        <v>123</v>
      </c>
      <c r="D105" s="14">
        <f t="shared" si="10"/>
        <v>8</v>
      </c>
      <c r="E105" s="6" t="s">
        <v>123</v>
      </c>
      <c r="F105" s="14">
        <f t="shared" si="11"/>
        <v>8</v>
      </c>
      <c r="G105" s="6" t="s">
        <v>123</v>
      </c>
      <c r="H105" s="14">
        <f t="shared" si="12"/>
        <v>8</v>
      </c>
      <c r="I105" s="6" t="s">
        <v>126</v>
      </c>
      <c r="J105" s="14">
        <f t="shared" si="13"/>
        <v>9</v>
      </c>
      <c r="K105" s="6" t="s">
        <v>123</v>
      </c>
      <c r="L105" s="14">
        <f t="shared" si="14"/>
        <v>8</v>
      </c>
      <c r="M105" s="6" t="s">
        <v>126</v>
      </c>
      <c r="N105" s="14">
        <f t="shared" si="15"/>
        <v>9</v>
      </c>
      <c r="O105" s="6" t="s">
        <v>123</v>
      </c>
      <c r="P105" s="14">
        <f t="shared" si="16"/>
        <v>8</v>
      </c>
      <c r="Q105" s="104">
        <f t="shared" si="17"/>
        <v>328</v>
      </c>
      <c r="R105" s="19">
        <f t="shared" si="18"/>
        <v>8.1999999999999993</v>
      </c>
      <c r="S105" s="15">
        <v>251</v>
      </c>
      <c r="T105" s="7">
        <v>316</v>
      </c>
      <c r="U105" s="20">
        <v>270</v>
      </c>
      <c r="V105" s="21">
        <v>290</v>
      </c>
      <c r="W105" s="21">
        <v>254</v>
      </c>
      <c r="X105" s="21">
        <v>259</v>
      </c>
      <c r="Y105" s="8">
        <f t="shared" si="19"/>
        <v>7.0285714285714285</v>
      </c>
    </row>
    <row r="106" spans="1:25" s="16" customFormat="1" ht="27" customHeight="1">
      <c r="A106" s="15">
        <f t="shared" si="20"/>
        <v>100</v>
      </c>
      <c r="B106" s="18" t="s">
        <v>364</v>
      </c>
      <c r="C106" s="6" t="s">
        <v>126</v>
      </c>
      <c r="D106" s="14">
        <f t="shared" si="10"/>
        <v>9</v>
      </c>
      <c r="E106" s="6" t="s">
        <v>13</v>
      </c>
      <c r="F106" s="14">
        <f t="shared" si="11"/>
        <v>5</v>
      </c>
      <c r="G106" s="6" t="s">
        <v>123</v>
      </c>
      <c r="H106" s="14">
        <f t="shared" si="12"/>
        <v>8</v>
      </c>
      <c r="I106" s="6" t="s">
        <v>123</v>
      </c>
      <c r="J106" s="14">
        <f t="shared" si="13"/>
        <v>8</v>
      </c>
      <c r="K106" s="6" t="s">
        <v>20</v>
      </c>
      <c r="L106" s="14">
        <f t="shared" si="14"/>
        <v>6</v>
      </c>
      <c r="M106" s="6" t="s">
        <v>123</v>
      </c>
      <c r="N106" s="14">
        <f t="shared" si="15"/>
        <v>8</v>
      </c>
      <c r="O106" s="6" t="s">
        <v>126</v>
      </c>
      <c r="P106" s="14">
        <f t="shared" si="16"/>
        <v>9</v>
      </c>
      <c r="Q106" s="104">
        <f t="shared" si="17"/>
        <v>304</v>
      </c>
      <c r="R106" s="19">
        <f t="shared" si="18"/>
        <v>7.6</v>
      </c>
      <c r="S106" s="15">
        <v>225</v>
      </c>
      <c r="T106" s="7">
        <v>288</v>
      </c>
      <c r="U106" s="20">
        <v>220</v>
      </c>
      <c r="V106" s="21">
        <v>234</v>
      </c>
      <c r="W106" s="21">
        <v>286</v>
      </c>
      <c r="X106" s="21">
        <v>303</v>
      </c>
      <c r="Y106" s="8">
        <f t="shared" si="19"/>
        <v>6.6428571428571432</v>
      </c>
    </row>
    <row r="107" spans="1:25" s="16" customFormat="1" ht="27" customHeight="1">
      <c r="A107" s="15">
        <f t="shared" si="20"/>
        <v>101</v>
      </c>
      <c r="B107" s="18" t="s">
        <v>365</v>
      </c>
      <c r="C107" s="6" t="s">
        <v>19</v>
      </c>
      <c r="D107" s="14">
        <f t="shared" si="10"/>
        <v>7</v>
      </c>
      <c r="E107" s="6" t="s">
        <v>123</v>
      </c>
      <c r="F107" s="14">
        <f t="shared" si="11"/>
        <v>8</v>
      </c>
      <c r="G107" s="6" t="s">
        <v>20</v>
      </c>
      <c r="H107" s="14">
        <f t="shared" si="12"/>
        <v>6</v>
      </c>
      <c r="I107" s="6" t="s">
        <v>126</v>
      </c>
      <c r="J107" s="14">
        <f t="shared" si="13"/>
        <v>9</v>
      </c>
      <c r="K107" s="6" t="s">
        <v>119</v>
      </c>
      <c r="L107" s="14">
        <f t="shared" si="14"/>
        <v>4</v>
      </c>
      <c r="M107" s="6" t="s">
        <v>123</v>
      </c>
      <c r="N107" s="14">
        <f t="shared" si="15"/>
        <v>8</v>
      </c>
      <c r="O107" s="6" t="s">
        <v>123</v>
      </c>
      <c r="P107" s="14">
        <f t="shared" si="16"/>
        <v>8</v>
      </c>
      <c r="Q107" s="104">
        <f t="shared" si="17"/>
        <v>284</v>
      </c>
      <c r="R107" s="19">
        <f t="shared" si="18"/>
        <v>7.1</v>
      </c>
      <c r="S107" s="15">
        <v>247</v>
      </c>
      <c r="T107" s="7">
        <v>286</v>
      </c>
      <c r="U107" s="20">
        <v>262</v>
      </c>
      <c r="V107" s="21">
        <v>286</v>
      </c>
      <c r="W107" s="21">
        <v>295</v>
      </c>
      <c r="X107" s="21">
        <v>293</v>
      </c>
      <c r="Y107" s="8">
        <f t="shared" si="19"/>
        <v>6.9749999999999996</v>
      </c>
    </row>
    <row r="108" spans="1:25" s="16" customFormat="1" ht="27" customHeight="1">
      <c r="A108" s="15">
        <f t="shared" si="20"/>
        <v>102</v>
      </c>
      <c r="B108" s="18" t="s">
        <v>366</v>
      </c>
      <c r="C108" s="6" t="s">
        <v>770</v>
      </c>
      <c r="D108" s="14">
        <f t="shared" si="10"/>
        <v>10</v>
      </c>
      <c r="E108" s="6" t="s">
        <v>126</v>
      </c>
      <c r="F108" s="14">
        <f t="shared" si="11"/>
        <v>9</v>
      </c>
      <c r="G108" s="6" t="s">
        <v>123</v>
      </c>
      <c r="H108" s="14">
        <f t="shared" si="12"/>
        <v>8</v>
      </c>
      <c r="I108" s="6" t="s">
        <v>20</v>
      </c>
      <c r="J108" s="14">
        <f t="shared" si="13"/>
        <v>6</v>
      </c>
      <c r="K108" s="6" t="s">
        <v>123</v>
      </c>
      <c r="L108" s="14">
        <f t="shared" si="14"/>
        <v>8</v>
      </c>
      <c r="M108" s="6" t="s">
        <v>126</v>
      </c>
      <c r="N108" s="14">
        <f t="shared" si="15"/>
        <v>9</v>
      </c>
      <c r="O108" s="6" t="s">
        <v>126</v>
      </c>
      <c r="P108" s="14">
        <f t="shared" si="16"/>
        <v>9</v>
      </c>
      <c r="Q108" s="104">
        <f t="shared" si="17"/>
        <v>336</v>
      </c>
      <c r="R108" s="19">
        <f t="shared" si="18"/>
        <v>8.4</v>
      </c>
      <c r="S108" s="15">
        <v>314</v>
      </c>
      <c r="T108" s="7">
        <v>390</v>
      </c>
      <c r="U108" s="20">
        <v>322</v>
      </c>
      <c r="V108" s="21">
        <v>336</v>
      </c>
      <c r="W108" s="21">
        <v>375</v>
      </c>
      <c r="X108" s="21">
        <v>375</v>
      </c>
      <c r="Y108" s="8">
        <f t="shared" si="19"/>
        <v>8.742857142857142</v>
      </c>
    </row>
    <row r="109" spans="1:25" s="16" customFormat="1" ht="27" customHeight="1">
      <c r="A109" s="15">
        <f t="shared" si="20"/>
        <v>103</v>
      </c>
      <c r="B109" s="13" t="s">
        <v>367</v>
      </c>
      <c r="C109" s="6" t="s">
        <v>20</v>
      </c>
      <c r="D109" s="14">
        <f t="shared" si="10"/>
        <v>6</v>
      </c>
      <c r="E109" s="6" t="s">
        <v>19</v>
      </c>
      <c r="F109" s="14">
        <f t="shared" si="11"/>
        <v>7</v>
      </c>
      <c r="G109" s="6" t="s">
        <v>119</v>
      </c>
      <c r="H109" s="14">
        <f t="shared" si="12"/>
        <v>4</v>
      </c>
      <c r="I109" s="6" t="s">
        <v>20</v>
      </c>
      <c r="J109" s="14">
        <f t="shared" si="13"/>
        <v>6</v>
      </c>
      <c r="K109" s="6" t="s">
        <v>119</v>
      </c>
      <c r="L109" s="14">
        <f t="shared" si="14"/>
        <v>4</v>
      </c>
      <c r="M109" s="6" t="s">
        <v>123</v>
      </c>
      <c r="N109" s="14">
        <f t="shared" si="15"/>
        <v>8</v>
      </c>
      <c r="O109" s="6" t="s">
        <v>20</v>
      </c>
      <c r="P109" s="14">
        <f t="shared" si="16"/>
        <v>6</v>
      </c>
      <c r="Q109" s="104">
        <f t="shared" si="17"/>
        <v>226</v>
      </c>
      <c r="R109" s="19">
        <f t="shared" si="18"/>
        <v>5.65</v>
      </c>
      <c r="S109" s="15">
        <v>221</v>
      </c>
      <c r="T109" s="7">
        <v>262</v>
      </c>
      <c r="U109" s="20">
        <v>214</v>
      </c>
      <c r="V109" s="21">
        <v>226</v>
      </c>
      <c r="W109" s="21">
        <v>253</v>
      </c>
      <c r="X109" s="21">
        <v>269</v>
      </c>
      <c r="Y109" s="8">
        <f t="shared" si="19"/>
        <v>5.9678571428571425</v>
      </c>
    </row>
    <row r="110" spans="1:25" s="16" customFormat="1" ht="27" customHeight="1">
      <c r="A110" s="15">
        <f t="shared" si="20"/>
        <v>104</v>
      </c>
      <c r="B110" s="13" t="s">
        <v>368</v>
      </c>
      <c r="C110" s="6" t="s">
        <v>19</v>
      </c>
      <c r="D110" s="14">
        <f t="shared" si="10"/>
        <v>7</v>
      </c>
      <c r="E110" s="6" t="s">
        <v>123</v>
      </c>
      <c r="F110" s="14">
        <f t="shared" si="11"/>
        <v>8</v>
      </c>
      <c r="G110" s="6" t="s">
        <v>21</v>
      </c>
      <c r="H110" s="14">
        <f t="shared" si="12"/>
        <v>0</v>
      </c>
      <c r="I110" s="6" t="s">
        <v>119</v>
      </c>
      <c r="J110" s="14">
        <f t="shared" si="13"/>
        <v>4</v>
      </c>
      <c r="K110" s="6" t="s">
        <v>20</v>
      </c>
      <c r="L110" s="14">
        <f t="shared" si="14"/>
        <v>6</v>
      </c>
      <c r="M110" s="6" t="s">
        <v>126</v>
      </c>
      <c r="N110" s="14">
        <f t="shared" si="15"/>
        <v>9</v>
      </c>
      <c r="O110" s="6" t="s">
        <v>13</v>
      </c>
      <c r="P110" s="14">
        <f t="shared" si="16"/>
        <v>5</v>
      </c>
      <c r="Q110" s="104">
        <f t="shared" si="17"/>
        <v>208</v>
      </c>
      <c r="R110" s="19">
        <f t="shared" si="18"/>
        <v>5.2</v>
      </c>
      <c r="S110" s="15">
        <v>191</v>
      </c>
      <c r="T110" s="7">
        <v>54</v>
      </c>
      <c r="U110" s="20">
        <v>68</v>
      </c>
      <c r="V110" s="21">
        <v>150</v>
      </c>
      <c r="W110" s="21">
        <v>121</v>
      </c>
      <c r="X110" s="21">
        <v>160</v>
      </c>
      <c r="Y110" s="8">
        <f t="shared" si="19"/>
        <v>3.4</v>
      </c>
    </row>
    <row r="111" spans="1:25" s="16" customFormat="1" ht="27" customHeight="1">
      <c r="A111" s="15">
        <f t="shared" si="20"/>
        <v>105</v>
      </c>
      <c r="B111" s="13" t="s">
        <v>369</v>
      </c>
      <c r="C111" s="6" t="s">
        <v>21</v>
      </c>
      <c r="D111" s="14">
        <f t="shared" si="10"/>
        <v>0</v>
      </c>
      <c r="E111" s="6" t="s">
        <v>119</v>
      </c>
      <c r="F111" s="14">
        <f t="shared" si="11"/>
        <v>4</v>
      </c>
      <c r="G111" s="6" t="s">
        <v>21</v>
      </c>
      <c r="H111" s="14">
        <f t="shared" si="12"/>
        <v>0</v>
      </c>
      <c r="I111" s="6" t="s">
        <v>119</v>
      </c>
      <c r="J111" s="14">
        <f t="shared" si="13"/>
        <v>4</v>
      </c>
      <c r="K111" s="6" t="s">
        <v>119</v>
      </c>
      <c r="L111" s="14">
        <f t="shared" si="14"/>
        <v>4</v>
      </c>
      <c r="M111" s="6" t="s">
        <v>19</v>
      </c>
      <c r="N111" s="14">
        <f t="shared" si="15"/>
        <v>7</v>
      </c>
      <c r="O111" s="6" t="s">
        <v>20</v>
      </c>
      <c r="P111" s="14">
        <f t="shared" si="16"/>
        <v>6</v>
      </c>
      <c r="Q111" s="104">
        <f t="shared" si="17"/>
        <v>134</v>
      </c>
      <c r="R111" s="19">
        <f t="shared" si="18"/>
        <v>3.35</v>
      </c>
      <c r="S111" s="15">
        <v>132</v>
      </c>
      <c r="T111" s="7">
        <v>96</v>
      </c>
      <c r="U111" s="20">
        <v>60</v>
      </c>
      <c r="V111" s="21">
        <v>94</v>
      </c>
      <c r="W111" s="21">
        <v>81</v>
      </c>
      <c r="X111" s="21">
        <v>124</v>
      </c>
      <c r="Y111" s="8">
        <f t="shared" si="19"/>
        <v>2.5750000000000002</v>
      </c>
    </row>
    <row r="112" spans="1:25" s="16" customFormat="1" ht="27" customHeight="1">
      <c r="A112" s="15">
        <f t="shared" si="20"/>
        <v>106</v>
      </c>
      <c r="B112" s="13" t="s">
        <v>370</v>
      </c>
      <c r="C112" s="6" t="s">
        <v>19</v>
      </c>
      <c r="D112" s="14">
        <f t="shared" si="10"/>
        <v>7</v>
      </c>
      <c r="E112" s="6" t="s">
        <v>13</v>
      </c>
      <c r="F112" s="14">
        <f t="shared" si="11"/>
        <v>5</v>
      </c>
      <c r="G112" s="6" t="s">
        <v>119</v>
      </c>
      <c r="H112" s="14">
        <f t="shared" si="12"/>
        <v>4</v>
      </c>
      <c r="I112" s="6" t="s">
        <v>19</v>
      </c>
      <c r="J112" s="14">
        <f t="shared" si="13"/>
        <v>7</v>
      </c>
      <c r="K112" s="6" t="s">
        <v>13</v>
      </c>
      <c r="L112" s="14">
        <f t="shared" si="14"/>
        <v>5</v>
      </c>
      <c r="M112" s="6" t="s">
        <v>123</v>
      </c>
      <c r="N112" s="14">
        <f t="shared" si="15"/>
        <v>8</v>
      </c>
      <c r="O112" s="6" t="s">
        <v>20</v>
      </c>
      <c r="P112" s="14">
        <f t="shared" si="16"/>
        <v>6</v>
      </c>
      <c r="Q112" s="104">
        <f t="shared" si="17"/>
        <v>232</v>
      </c>
      <c r="R112" s="19">
        <f t="shared" si="18"/>
        <v>5.8</v>
      </c>
      <c r="S112" s="15">
        <v>228</v>
      </c>
      <c r="T112" s="7">
        <v>266</v>
      </c>
      <c r="U112" s="20">
        <v>234</v>
      </c>
      <c r="V112" s="21">
        <v>256</v>
      </c>
      <c r="W112" s="21">
        <v>277</v>
      </c>
      <c r="X112" s="21">
        <v>295</v>
      </c>
      <c r="Y112" s="8">
        <f t="shared" si="19"/>
        <v>6.3857142857142861</v>
      </c>
    </row>
    <row r="113" spans="1:25" s="16" customFormat="1" ht="27" customHeight="1">
      <c r="A113" s="15">
        <f t="shared" si="20"/>
        <v>107</v>
      </c>
      <c r="B113" s="13" t="s">
        <v>371</v>
      </c>
      <c r="C113" s="6" t="s">
        <v>13</v>
      </c>
      <c r="D113" s="14">
        <f t="shared" si="10"/>
        <v>5</v>
      </c>
      <c r="E113" s="6" t="s">
        <v>20</v>
      </c>
      <c r="F113" s="14">
        <f t="shared" si="11"/>
        <v>6</v>
      </c>
      <c r="G113" s="6" t="s">
        <v>21</v>
      </c>
      <c r="H113" s="14">
        <f t="shared" si="12"/>
        <v>0</v>
      </c>
      <c r="I113" s="6" t="s">
        <v>20</v>
      </c>
      <c r="J113" s="14">
        <f t="shared" si="13"/>
        <v>6</v>
      </c>
      <c r="K113" s="6" t="s">
        <v>13</v>
      </c>
      <c r="L113" s="14">
        <f t="shared" si="14"/>
        <v>5</v>
      </c>
      <c r="M113" s="6" t="s">
        <v>19</v>
      </c>
      <c r="N113" s="14">
        <f t="shared" si="15"/>
        <v>7</v>
      </c>
      <c r="O113" s="6" t="s">
        <v>20</v>
      </c>
      <c r="P113" s="14">
        <f t="shared" si="16"/>
        <v>6</v>
      </c>
      <c r="Q113" s="104">
        <f t="shared" si="17"/>
        <v>194</v>
      </c>
      <c r="R113" s="19">
        <f t="shared" si="18"/>
        <v>4.8499999999999996</v>
      </c>
      <c r="S113" s="15">
        <v>201</v>
      </c>
      <c r="T113" s="7">
        <v>238</v>
      </c>
      <c r="U113" s="20">
        <v>216</v>
      </c>
      <c r="V113" s="21">
        <v>268</v>
      </c>
      <c r="W113" s="21">
        <v>229</v>
      </c>
      <c r="X113" s="155">
        <v>236</v>
      </c>
      <c r="Y113" s="8">
        <f t="shared" si="19"/>
        <v>5.65</v>
      </c>
    </row>
    <row r="114" spans="1:25" s="16" customFormat="1" ht="27" customHeight="1">
      <c r="A114" s="15">
        <f t="shared" si="20"/>
        <v>108</v>
      </c>
      <c r="B114" s="13" t="s">
        <v>372</v>
      </c>
      <c r="C114" s="6" t="s">
        <v>21</v>
      </c>
      <c r="D114" s="14">
        <f t="shared" si="10"/>
        <v>0</v>
      </c>
      <c r="E114" s="6" t="s">
        <v>21</v>
      </c>
      <c r="F114" s="14">
        <f t="shared" si="11"/>
        <v>0</v>
      </c>
      <c r="G114" s="6" t="s">
        <v>21</v>
      </c>
      <c r="H114" s="14">
        <f t="shared" si="12"/>
        <v>0</v>
      </c>
      <c r="I114" s="6" t="s">
        <v>21</v>
      </c>
      <c r="J114" s="14">
        <f t="shared" si="13"/>
        <v>0</v>
      </c>
      <c r="K114" s="6" t="s">
        <v>21</v>
      </c>
      <c r="L114" s="14">
        <f t="shared" si="14"/>
        <v>0</v>
      </c>
      <c r="M114" s="6" t="s">
        <v>21</v>
      </c>
      <c r="N114" s="14">
        <f t="shared" si="15"/>
        <v>0</v>
      </c>
      <c r="O114" s="6" t="s">
        <v>21</v>
      </c>
      <c r="P114" s="14">
        <f t="shared" si="16"/>
        <v>0</v>
      </c>
      <c r="Q114" s="104">
        <f t="shared" si="17"/>
        <v>0</v>
      </c>
      <c r="R114" s="19">
        <f t="shared" si="18"/>
        <v>0</v>
      </c>
      <c r="S114" s="15">
        <v>69</v>
      </c>
      <c r="T114" s="7">
        <v>36</v>
      </c>
      <c r="U114" s="20">
        <v>80</v>
      </c>
      <c r="V114" s="21">
        <v>24</v>
      </c>
      <c r="W114" s="21">
        <v>93</v>
      </c>
      <c r="X114" s="21">
        <v>56</v>
      </c>
      <c r="Y114" s="8">
        <f t="shared" si="19"/>
        <v>1.2785714285714285</v>
      </c>
    </row>
    <row r="115" spans="1:25" s="12" customFormat="1" ht="27" customHeight="1">
      <c r="A115" s="15">
        <f t="shared" si="20"/>
        <v>109</v>
      </c>
      <c r="B115" s="13" t="s">
        <v>373</v>
      </c>
      <c r="C115" s="6" t="s">
        <v>20</v>
      </c>
      <c r="D115" s="14">
        <f t="shared" si="10"/>
        <v>6</v>
      </c>
      <c r="E115" s="6" t="s">
        <v>19</v>
      </c>
      <c r="F115" s="14">
        <f t="shared" si="11"/>
        <v>7</v>
      </c>
      <c r="G115" s="6" t="s">
        <v>119</v>
      </c>
      <c r="H115" s="14">
        <f t="shared" si="12"/>
        <v>4</v>
      </c>
      <c r="I115" s="6" t="s">
        <v>20</v>
      </c>
      <c r="J115" s="14">
        <f t="shared" si="13"/>
        <v>6</v>
      </c>
      <c r="K115" s="6" t="s">
        <v>20</v>
      </c>
      <c r="L115" s="14">
        <f t="shared" si="14"/>
        <v>6</v>
      </c>
      <c r="M115" s="6" t="s">
        <v>123</v>
      </c>
      <c r="N115" s="14">
        <f t="shared" si="15"/>
        <v>8</v>
      </c>
      <c r="O115" s="6" t="s">
        <v>123</v>
      </c>
      <c r="P115" s="14">
        <f t="shared" si="16"/>
        <v>8</v>
      </c>
      <c r="Q115" s="104">
        <f t="shared" si="17"/>
        <v>254</v>
      </c>
      <c r="R115" s="19">
        <f t="shared" si="18"/>
        <v>6.35</v>
      </c>
      <c r="S115" s="15">
        <v>220</v>
      </c>
      <c r="T115" s="7">
        <v>334</v>
      </c>
      <c r="U115" s="20">
        <v>220</v>
      </c>
      <c r="V115" s="21">
        <v>228</v>
      </c>
      <c r="W115" s="21">
        <v>225</v>
      </c>
      <c r="X115" s="21">
        <v>257</v>
      </c>
      <c r="Y115" s="8">
        <f t="shared" si="19"/>
        <v>6.2071428571428573</v>
      </c>
    </row>
    <row r="116" spans="1:25" s="12" customFormat="1" ht="27" customHeight="1">
      <c r="A116" s="15">
        <f t="shared" si="20"/>
        <v>110</v>
      </c>
      <c r="B116" s="13" t="s">
        <v>374</v>
      </c>
      <c r="C116" s="6" t="s">
        <v>770</v>
      </c>
      <c r="D116" s="14">
        <f t="shared" si="10"/>
        <v>10</v>
      </c>
      <c r="E116" s="6" t="s">
        <v>19</v>
      </c>
      <c r="F116" s="14">
        <f t="shared" si="11"/>
        <v>7</v>
      </c>
      <c r="G116" s="6" t="s">
        <v>13</v>
      </c>
      <c r="H116" s="14">
        <f t="shared" si="12"/>
        <v>5</v>
      </c>
      <c r="I116" s="6" t="s">
        <v>126</v>
      </c>
      <c r="J116" s="14">
        <f t="shared" si="13"/>
        <v>9</v>
      </c>
      <c r="K116" s="6" t="s">
        <v>123</v>
      </c>
      <c r="L116" s="14">
        <f t="shared" si="14"/>
        <v>8</v>
      </c>
      <c r="M116" s="6" t="s">
        <v>126</v>
      </c>
      <c r="N116" s="14">
        <f t="shared" si="15"/>
        <v>9</v>
      </c>
      <c r="O116" s="6" t="s">
        <v>123</v>
      </c>
      <c r="P116" s="14">
        <f t="shared" si="16"/>
        <v>8</v>
      </c>
      <c r="Q116" s="104">
        <f t="shared" si="17"/>
        <v>316</v>
      </c>
      <c r="R116" s="19">
        <f t="shared" si="18"/>
        <v>7.9</v>
      </c>
      <c r="S116" s="15">
        <v>266</v>
      </c>
      <c r="T116" s="7">
        <v>314</v>
      </c>
      <c r="U116" s="20">
        <v>242</v>
      </c>
      <c r="V116" s="21">
        <v>266</v>
      </c>
      <c r="W116" s="21">
        <v>264</v>
      </c>
      <c r="X116" s="21">
        <v>303</v>
      </c>
      <c r="Y116" s="8">
        <f t="shared" si="19"/>
        <v>7.0392857142857146</v>
      </c>
    </row>
    <row r="117" spans="1:25" s="12" customFormat="1" ht="27" customHeight="1">
      <c r="A117" s="15">
        <f t="shared" si="20"/>
        <v>111</v>
      </c>
      <c r="B117" s="13" t="s">
        <v>375</v>
      </c>
      <c r="C117" s="6" t="s">
        <v>19</v>
      </c>
      <c r="D117" s="14">
        <f t="shared" si="10"/>
        <v>7</v>
      </c>
      <c r="E117" s="6" t="s">
        <v>123</v>
      </c>
      <c r="F117" s="14">
        <f t="shared" si="11"/>
        <v>8</v>
      </c>
      <c r="G117" s="6" t="s">
        <v>126</v>
      </c>
      <c r="H117" s="14">
        <f t="shared" si="12"/>
        <v>9</v>
      </c>
      <c r="I117" s="6" t="s">
        <v>126</v>
      </c>
      <c r="J117" s="14">
        <f t="shared" si="13"/>
        <v>9</v>
      </c>
      <c r="K117" s="6" t="s">
        <v>126</v>
      </c>
      <c r="L117" s="14">
        <f t="shared" si="14"/>
        <v>9</v>
      </c>
      <c r="M117" s="6" t="s">
        <v>126</v>
      </c>
      <c r="N117" s="14">
        <f t="shared" si="15"/>
        <v>9</v>
      </c>
      <c r="O117" s="6" t="s">
        <v>126</v>
      </c>
      <c r="P117" s="14">
        <f t="shared" si="16"/>
        <v>9</v>
      </c>
      <c r="Q117" s="104">
        <f t="shared" si="17"/>
        <v>342</v>
      </c>
      <c r="R117" s="19">
        <f t="shared" si="18"/>
        <v>8.5500000000000007</v>
      </c>
      <c r="S117" s="16">
        <v>269</v>
      </c>
      <c r="T117" s="7">
        <v>272</v>
      </c>
      <c r="U117" s="20">
        <v>326</v>
      </c>
      <c r="V117" s="21">
        <v>282</v>
      </c>
      <c r="W117" s="21">
        <v>313</v>
      </c>
      <c r="X117" s="21">
        <v>334</v>
      </c>
      <c r="Y117" s="8">
        <f t="shared" si="19"/>
        <v>7.6357142857142861</v>
      </c>
    </row>
    <row r="118" spans="1:25" s="12" customFormat="1" ht="27" customHeight="1">
      <c r="A118" s="15">
        <f t="shared" si="20"/>
        <v>112</v>
      </c>
      <c r="B118" s="13" t="s">
        <v>376</v>
      </c>
      <c r="C118" s="6" t="s">
        <v>21</v>
      </c>
      <c r="D118" s="14">
        <f t="shared" si="10"/>
        <v>0</v>
      </c>
      <c r="E118" s="6" t="s">
        <v>21</v>
      </c>
      <c r="F118" s="14">
        <f t="shared" si="11"/>
        <v>0</v>
      </c>
      <c r="G118" s="6" t="s">
        <v>21</v>
      </c>
      <c r="H118" s="14">
        <f t="shared" si="12"/>
        <v>0</v>
      </c>
      <c r="I118" s="6" t="s">
        <v>21</v>
      </c>
      <c r="J118" s="14">
        <f t="shared" si="13"/>
        <v>0</v>
      </c>
      <c r="K118" s="6" t="s">
        <v>21</v>
      </c>
      <c r="L118" s="14">
        <f t="shared" si="14"/>
        <v>0</v>
      </c>
      <c r="M118" s="6" t="s">
        <v>21</v>
      </c>
      <c r="N118" s="14">
        <f t="shared" si="15"/>
        <v>0</v>
      </c>
      <c r="O118" s="6" t="s">
        <v>21</v>
      </c>
      <c r="P118" s="14">
        <f t="shared" si="16"/>
        <v>0</v>
      </c>
      <c r="Q118" s="104">
        <f t="shared" si="17"/>
        <v>0</v>
      </c>
      <c r="R118" s="19">
        <f t="shared" si="18"/>
        <v>0</v>
      </c>
      <c r="S118" s="15">
        <v>183</v>
      </c>
      <c r="T118" s="7">
        <v>126</v>
      </c>
      <c r="U118" s="20">
        <v>48</v>
      </c>
      <c r="V118" s="21">
        <v>108</v>
      </c>
      <c r="W118" s="21">
        <v>101</v>
      </c>
      <c r="X118" s="21">
        <v>0</v>
      </c>
      <c r="Y118" s="8">
        <f t="shared" si="19"/>
        <v>2.0214285714285714</v>
      </c>
    </row>
    <row r="119" spans="1:25" s="12" customFormat="1" ht="27" customHeight="1">
      <c r="A119" s="15">
        <f t="shared" si="20"/>
        <v>113</v>
      </c>
      <c r="B119" s="13" t="s">
        <v>377</v>
      </c>
      <c r="C119" s="6" t="s">
        <v>19</v>
      </c>
      <c r="D119" s="14">
        <f t="shared" si="10"/>
        <v>7</v>
      </c>
      <c r="E119" s="6" t="s">
        <v>19</v>
      </c>
      <c r="F119" s="14">
        <f t="shared" si="11"/>
        <v>7</v>
      </c>
      <c r="G119" s="6" t="s">
        <v>119</v>
      </c>
      <c r="H119" s="14">
        <f t="shared" si="12"/>
        <v>4</v>
      </c>
      <c r="I119" s="6" t="s">
        <v>123</v>
      </c>
      <c r="J119" s="14">
        <f t="shared" si="13"/>
        <v>8</v>
      </c>
      <c r="K119" s="6" t="s">
        <v>19</v>
      </c>
      <c r="L119" s="14">
        <f t="shared" si="14"/>
        <v>7</v>
      </c>
      <c r="M119" s="6" t="s">
        <v>126</v>
      </c>
      <c r="N119" s="14">
        <f t="shared" si="15"/>
        <v>9</v>
      </c>
      <c r="O119" s="6" t="s">
        <v>126</v>
      </c>
      <c r="P119" s="14">
        <f t="shared" si="16"/>
        <v>9</v>
      </c>
      <c r="Q119" s="104">
        <f t="shared" si="17"/>
        <v>288</v>
      </c>
      <c r="R119" s="19">
        <f t="shared" si="18"/>
        <v>7.2</v>
      </c>
      <c r="S119" s="15">
        <v>265</v>
      </c>
      <c r="T119" s="7">
        <v>310</v>
      </c>
      <c r="U119" s="20">
        <v>284</v>
      </c>
      <c r="V119" s="21">
        <v>308</v>
      </c>
      <c r="W119" s="21">
        <v>329</v>
      </c>
      <c r="X119" s="21">
        <v>316</v>
      </c>
      <c r="Y119" s="8">
        <f t="shared" si="19"/>
        <v>7.5</v>
      </c>
    </row>
    <row r="120" spans="1:25" s="12" customFormat="1" ht="27" customHeight="1">
      <c r="A120" s="15">
        <f t="shared" si="20"/>
        <v>114</v>
      </c>
      <c r="B120" s="13" t="s">
        <v>378</v>
      </c>
      <c r="C120" s="6" t="s">
        <v>19</v>
      </c>
      <c r="D120" s="14">
        <f t="shared" si="10"/>
        <v>7</v>
      </c>
      <c r="E120" s="6" t="s">
        <v>21</v>
      </c>
      <c r="F120" s="14">
        <f t="shared" si="11"/>
        <v>0</v>
      </c>
      <c r="G120" s="6" t="s">
        <v>119</v>
      </c>
      <c r="H120" s="14">
        <f t="shared" si="12"/>
        <v>4</v>
      </c>
      <c r="I120" s="6" t="s">
        <v>20</v>
      </c>
      <c r="J120" s="14">
        <f t="shared" si="13"/>
        <v>6</v>
      </c>
      <c r="K120" s="6" t="s">
        <v>119</v>
      </c>
      <c r="L120" s="14">
        <f t="shared" si="14"/>
        <v>4</v>
      </c>
      <c r="M120" s="6" t="s">
        <v>126</v>
      </c>
      <c r="N120" s="14">
        <f t="shared" si="15"/>
        <v>9</v>
      </c>
      <c r="O120" s="6" t="s">
        <v>123</v>
      </c>
      <c r="P120" s="14">
        <f t="shared" si="16"/>
        <v>8</v>
      </c>
      <c r="Q120" s="104">
        <f t="shared" si="17"/>
        <v>208</v>
      </c>
      <c r="R120" s="19">
        <f t="shared" si="18"/>
        <v>5.2</v>
      </c>
      <c r="S120" s="15">
        <v>208</v>
      </c>
      <c r="T120" s="7">
        <v>214</v>
      </c>
      <c r="U120" s="20">
        <v>218</v>
      </c>
      <c r="V120" s="21">
        <v>230</v>
      </c>
      <c r="W120" s="21">
        <v>235</v>
      </c>
      <c r="X120" s="21">
        <v>268</v>
      </c>
      <c r="Y120" s="8">
        <f t="shared" si="19"/>
        <v>5.6464285714285714</v>
      </c>
    </row>
    <row r="121" spans="1:25" s="12" customFormat="1" ht="27" customHeight="1">
      <c r="A121" s="15">
        <f t="shared" si="20"/>
        <v>115</v>
      </c>
      <c r="B121" s="18" t="s">
        <v>379</v>
      </c>
      <c r="C121" s="6" t="s">
        <v>126</v>
      </c>
      <c r="D121" s="14">
        <f t="shared" si="10"/>
        <v>9</v>
      </c>
      <c r="E121" s="6" t="s">
        <v>123</v>
      </c>
      <c r="F121" s="14">
        <f t="shared" si="11"/>
        <v>8</v>
      </c>
      <c r="G121" s="6" t="s">
        <v>770</v>
      </c>
      <c r="H121" s="14">
        <f t="shared" si="12"/>
        <v>10</v>
      </c>
      <c r="I121" s="6" t="s">
        <v>126</v>
      </c>
      <c r="J121" s="14">
        <f t="shared" si="13"/>
        <v>9</v>
      </c>
      <c r="K121" s="6" t="s">
        <v>123</v>
      </c>
      <c r="L121" s="14">
        <f t="shared" si="14"/>
        <v>8</v>
      </c>
      <c r="M121" s="6" t="s">
        <v>770</v>
      </c>
      <c r="N121" s="14">
        <f t="shared" si="15"/>
        <v>10</v>
      </c>
      <c r="O121" s="6" t="s">
        <v>123</v>
      </c>
      <c r="P121" s="14">
        <f t="shared" si="16"/>
        <v>8</v>
      </c>
      <c r="Q121" s="104">
        <f t="shared" si="17"/>
        <v>348</v>
      </c>
      <c r="R121" s="19">
        <f t="shared" si="18"/>
        <v>8.6999999999999993</v>
      </c>
      <c r="S121" s="15">
        <v>255</v>
      </c>
      <c r="T121" s="7">
        <v>298</v>
      </c>
      <c r="U121" s="20">
        <v>302</v>
      </c>
      <c r="V121" s="21">
        <v>350</v>
      </c>
      <c r="W121" s="21">
        <v>355</v>
      </c>
      <c r="X121" s="21">
        <v>332</v>
      </c>
      <c r="Y121" s="8">
        <f t="shared" si="19"/>
        <v>8</v>
      </c>
    </row>
    <row r="122" spans="1:25" s="12" customFormat="1" ht="27" customHeight="1">
      <c r="A122" s="15">
        <f t="shared" si="20"/>
        <v>116</v>
      </c>
      <c r="B122" s="13" t="s">
        <v>380</v>
      </c>
      <c r="C122" s="6" t="s">
        <v>123</v>
      </c>
      <c r="D122" s="14">
        <f t="shared" si="10"/>
        <v>8</v>
      </c>
      <c r="E122" s="6" t="s">
        <v>13</v>
      </c>
      <c r="F122" s="14">
        <f t="shared" si="11"/>
        <v>5</v>
      </c>
      <c r="G122" s="6" t="s">
        <v>19</v>
      </c>
      <c r="H122" s="14">
        <f t="shared" si="12"/>
        <v>7</v>
      </c>
      <c r="I122" s="6" t="s">
        <v>123</v>
      </c>
      <c r="J122" s="14">
        <f t="shared" si="13"/>
        <v>8</v>
      </c>
      <c r="K122" s="6" t="s">
        <v>123</v>
      </c>
      <c r="L122" s="14">
        <f t="shared" si="14"/>
        <v>8</v>
      </c>
      <c r="M122" s="6" t="s">
        <v>770</v>
      </c>
      <c r="N122" s="14">
        <f t="shared" si="15"/>
        <v>10</v>
      </c>
      <c r="O122" s="6" t="s">
        <v>19</v>
      </c>
      <c r="P122" s="14">
        <f t="shared" si="16"/>
        <v>7</v>
      </c>
      <c r="Q122" s="104">
        <f t="shared" si="17"/>
        <v>292</v>
      </c>
      <c r="R122" s="19">
        <f t="shared" si="18"/>
        <v>7.3</v>
      </c>
      <c r="S122" s="15">
        <v>187</v>
      </c>
      <c r="T122" s="7">
        <v>218</v>
      </c>
      <c r="U122" s="20">
        <v>202</v>
      </c>
      <c r="V122" s="21">
        <v>238</v>
      </c>
      <c r="W122" s="21">
        <v>292</v>
      </c>
      <c r="X122" s="21">
        <v>334</v>
      </c>
      <c r="Y122" s="8">
        <f t="shared" si="19"/>
        <v>6.2964285714285717</v>
      </c>
    </row>
    <row r="123" spans="1:25" s="12" customFormat="1" ht="27" customHeight="1">
      <c r="A123" s="15">
        <f t="shared" si="20"/>
        <v>117</v>
      </c>
      <c r="B123" s="18" t="s">
        <v>381</v>
      </c>
      <c r="C123" s="6" t="s">
        <v>119</v>
      </c>
      <c r="D123" s="14">
        <f t="shared" si="10"/>
        <v>4</v>
      </c>
      <c r="E123" s="6" t="s">
        <v>119</v>
      </c>
      <c r="F123" s="14">
        <f t="shared" si="11"/>
        <v>4</v>
      </c>
      <c r="G123" s="6" t="s">
        <v>13</v>
      </c>
      <c r="H123" s="14">
        <f t="shared" si="12"/>
        <v>5</v>
      </c>
      <c r="I123" s="6" t="s">
        <v>20</v>
      </c>
      <c r="J123" s="14">
        <f t="shared" si="13"/>
        <v>6</v>
      </c>
      <c r="K123" s="6" t="s">
        <v>13</v>
      </c>
      <c r="L123" s="14">
        <f t="shared" si="14"/>
        <v>5</v>
      </c>
      <c r="M123" s="6" t="s">
        <v>19</v>
      </c>
      <c r="N123" s="14">
        <f t="shared" si="15"/>
        <v>7</v>
      </c>
      <c r="O123" s="6" t="s">
        <v>13</v>
      </c>
      <c r="P123" s="14">
        <f t="shared" si="16"/>
        <v>5</v>
      </c>
      <c r="Q123" s="104">
        <f t="shared" si="17"/>
        <v>198</v>
      </c>
      <c r="R123" s="19">
        <f t="shared" si="18"/>
        <v>4.95</v>
      </c>
      <c r="S123" s="15">
        <v>197</v>
      </c>
      <c r="T123" s="7">
        <v>212</v>
      </c>
      <c r="U123" s="148">
        <v>190</v>
      </c>
      <c r="V123" s="21">
        <v>242</v>
      </c>
      <c r="W123" s="21">
        <v>232</v>
      </c>
      <c r="X123" s="155">
        <v>246</v>
      </c>
      <c r="Y123" s="8">
        <f t="shared" si="19"/>
        <v>5.4178571428571427</v>
      </c>
    </row>
    <row r="124" spans="1:25" s="12" customFormat="1" ht="27" customHeight="1">
      <c r="A124" s="15">
        <f t="shared" si="20"/>
        <v>118</v>
      </c>
      <c r="B124" s="18" t="s">
        <v>382</v>
      </c>
      <c r="C124" s="6" t="s">
        <v>20</v>
      </c>
      <c r="D124" s="14">
        <f t="shared" si="10"/>
        <v>6</v>
      </c>
      <c r="E124" s="6" t="s">
        <v>21</v>
      </c>
      <c r="F124" s="14">
        <f t="shared" si="11"/>
        <v>0</v>
      </c>
      <c r="G124" s="6" t="s">
        <v>19</v>
      </c>
      <c r="H124" s="14">
        <f t="shared" si="12"/>
        <v>7</v>
      </c>
      <c r="I124" s="6" t="s">
        <v>126</v>
      </c>
      <c r="J124" s="14">
        <f t="shared" si="13"/>
        <v>9</v>
      </c>
      <c r="K124" s="6" t="s">
        <v>123</v>
      </c>
      <c r="L124" s="14">
        <f t="shared" si="14"/>
        <v>8</v>
      </c>
      <c r="M124" s="6" t="s">
        <v>126</v>
      </c>
      <c r="N124" s="14">
        <f t="shared" si="15"/>
        <v>9</v>
      </c>
      <c r="O124" s="6" t="s">
        <v>126</v>
      </c>
      <c r="P124" s="14">
        <f t="shared" si="16"/>
        <v>9</v>
      </c>
      <c r="Q124" s="104">
        <f t="shared" si="17"/>
        <v>270</v>
      </c>
      <c r="R124" s="19">
        <f t="shared" si="18"/>
        <v>6.75</v>
      </c>
      <c r="S124" s="15">
        <v>196</v>
      </c>
      <c r="T124" s="7">
        <v>214</v>
      </c>
      <c r="U124" s="20">
        <v>168</v>
      </c>
      <c r="V124" s="21">
        <v>188</v>
      </c>
      <c r="W124" s="21">
        <v>226</v>
      </c>
      <c r="X124" s="155">
        <v>264</v>
      </c>
      <c r="Y124" s="8">
        <f t="shared" si="19"/>
        <v>5.45</v>
      </c>
    </row>
    <row r="125" spans="1:25" s="12" customFormat="1" ht="27" customHeight="1">
      <c r="A125" s="15">
        <f t="shared" si="20"/>
        <v>119</v>
      </c>
      <c r="B125" s="18" t="s">
        <v>383</v>
      </c>
      <c r="C125" s="6" t="s">
        <v>20</v>
      </c>
      <c r="D125" s="14">
        <f t="shared" si="10"/>
        <v>6</v>
      </c>
      <c r="E125" s="6" t="s">
        <v>20</v>
      </c>
      <c r="F125" s="14">
        <f t="shared" si="11"/>
        <v>6</v>
      </c>
      <c r="G125" s="6" t="s">
        <v>13</v>
      </c>
      <c r="H125" s="14">
        <f t="shared" si="12"/>
        <v>5</v>
      </c>
      <c r="I125" s="6" t="s">
        <v>126</v>
      </c>
      <c r="J125" s="14">
        <f t="shared" si="13"/>
        <v>9</v>
      </c>
      <c r="K125" s="6" t="s">
        <v>19</v>
      </c>
      <c r="L125" s="14">
        <f t="shared" si="14"/>
        <v>7</v>
      </c>
      <c r="M125" s="6" t="s">
        <v>123</v>
      </c>
      <c r="N125" s="14">
        <f t="shared" si="15"/>
        <v>8</v>
      </c>
      <c r="O125" s="6" t="s">
        <v>20</v>
      </c>
      <c r="P125" s="14">
        <f t="shared" si="16"/>
        <v>6</v>
      </c>
      <c r="Q125" s="104">
        <f t="shared" si="17"/>
        <v>262</v>
      </c>
      <c r="R125" s="19">
        <f t="shared" si="18"/>
        <v>6.55</v>
      </c>
      <c r="S125" s="15">
        <v>206</v>
      </c>
      <c r="T125" s="7">
        <v>236</v>
      </c>
      <c r="U125" s="20">
        <v>184</v>
      </c>
      <c r="V125" s="21">
        <v>246</v>
      </c>
      <c r="W125" s="21">
        <v>225</v>
      </c>
      <c r="X125" s="21">
        <v>246</v>
      </c>
      <c r="Y125" s="8">
        <f t="shared" si="19"/>
        <v>5.7321428571428568</v>
      </c>
    </row>
    <row r="126" spans="1:25" s="12" customFormat="1" ht="27" customHeight="1">
      <c r="A126" s="15">
        <f t="shared" si="20"/>
        <v>120</v>
      </c>
      <c r="B126" s="18" t="s">
        <v>384</v>
      </c>
      <c r="C126" s="6" t="s">
        <v>126</v>
      </c>
      <c r="D126" s="14">
        <f t="shared" si="10"/>
        <v>9</v>
      </c>
      <c r="E126" s="6" t="s">
        <v>20</v>
      </c>
      <c r="F126" s="14">
        <f t="shared" si="11"/>
        <v>6</v>
      </c>
      <c r="G126" s="6" t="s">
        <v>20</v>
      </c>
      <c r="H126" s="14">
        <f t="shared" si="12"/>
        <v>6</v>
      </c>
      <c r="I126" s="6" t="s">
        <v>770</v>
      </c>
      <c r="J126" s="14">
        <f t="shared" si="13"/>
        <v>10</v>
      </c>
      <c r="K126" s="6" t="s">
        <v>19</v>
      </c>
      <c r="L126" s="14">
        <f t="shared" si="14"/>
        <v>7</v>
      </c>
      <c r="M126" s="6" t="s">
        <v>126</v>
      </c>
      <c r="N126" s="14">
        <f t="shared" si="15"/>
        <v>9</v>
      </c>
      <c r="O126" s="6" t="s">
        <v>20</v>
      </c>
      <c r="P126" s="14">
        <f t="shared" si="16"/>
        <v>6</v>
      </c>
      <c r="Q126" s="104">
        <f t="shared" si="17"/>
        <v>294</v>
      </c>
      <c r="R126" s="19">
        <f t="shared" si="18"/>
        <v>7.35</v>
      </c>
      <c r="S126" s="15">
        <v>231</v>
      </c>
      <c r="T126" s="7">
        <v>266</v>
      </c>
      <c r="U126" s="20">
        <v>274</v>
      </c>
      <c r="V126" s="21">
        <v>262</v>
      </c>
      <c r="W126" s="21">
        <v>334</v>
      </c>
      <c r="X126" s="21">
        <v>317</v>
      </c>
      <c r="Y126" s="8">
        <f t="shared" si="19"/>
        <v>7.0642857142857141</v>
      </c>
    </row>
    <row r="127" spans="1:25" s="12" customFormat="1" ht="27" customHeight="1">
      <c r="A127" s="15">
        <f t="shared" si="20"/>
        <v>121</v>
      </c>
      <c r="B127" s="18" t="s">
        <v>385</v>
      </c>
      <c r="C127" s="6" t="s">
        <v>770</v>
      </c>
      <c r="D127" s="14">
        <f t="shared" si="10"/>
        <v>10</v>
      </c>
      <c r="E127" s="6" t="s">
        <v>770</v>
      </c>
      <c r="F127" s="14">
        <f t="shared" si="11"/>
        <v>10</v>
      </c>
      <c r="G127" s="6" t="s">
        <v>126</v>
      </c>
      <c r="H127" s="14">
        <f t="shared" si="12"/>
        <v>9</v>
      </c>
      <c r="I127" s="6" t="s">
        <v>126</v>
      </c>
      <c r="J127" s="14">
        <f t="shared" si="13"/>
        <v>9</v>
      </c>
      <c r="K127" s="6" t="s">
        <v>770</v>
      </c>
      <c r="L127" s="14">
        <f t="shared" si="14"/>
        <v>10</v>
      </c>
      <c r="M127" s="6" t="s">
        <v>126</v>
      </c>
      <c r="N127" s="14">
        <f t="shared" si="15"/>
        <v>9</v>
      </c>
      <c r="O127" s="6" t="s">
        <v>126</v>
      </c>
      <c r="P127" s="14">
        <f t="shared" si="16"/>
        <v>9</v>
      </c>
      <c r="Q127" s="104">
        <f t="shared" si="17"/>
        <v>378</v>
      </c>
      <c r="R127" s="19">
        <f t="shared" si="18"/>
        <v>9.4499999999999993</v>
      </c>
      <c r="S127" s="15">
        <v>332</v>
      </c>
      <c r="T127" s="7">
        <v>420</v>
      </c>
      <c r="U127" s="20">
        <v>392</v>
      </c>
      <c r="V127" s="21">
        <v>382</v>
      </c>
      <c r="W127" s="21">
        <v>378</v>
      </c>
      <c r="X127" s="21">
        <v>389</v>
      </c>
      <c r="Y127" s="8">
        <f t="shared" si="19"/>
        <v>9.5392857142857146</v>
      </c>
    </row>
    <row r="128" spans="1:25" s="12" customFormat="1" ht="27" customHeight="1">
      <c r="A128" s="15">
        <f t="shared" si="20"/>
        <v>122</v>
      </c>
      <c r="B128" s="18" t="s">
        <v>386</v>
      </c>
      <c r="C128" s="6" t="s">
        <v>126</v>
      </c>
      <c r="D128" s="14">
        <f t="shared" si="10"/>
        <v>9</v>
      </c>
      <c r="E128" s="6" t="s">
        <v>20</v>
      </c>
      <c r="F128" s="14">
        <f t="shared" si="11"/>
        <v>6</v>
      </c>
      <c r="G128" s="6" t="s">
        <v>20</v>
      </c>
      <c r="H128" s="14">
        <f t="shared" si="12"/>
        <v>6</v>
      </c>
      <c r="I128" s="6" t="s">
        <v>19</v>
      </c>
      <c r="J128" s="14">
        <f t="shared" si="13"/>
        <v>7</v>
      </c>
      <c r="K128" s="6" t="s">
        <v>770</v>
      </c>
      <c r="L128" s="14">
        <f t="shared" si="14"/>
        <v>10</v>
      </c>
      <c r="M128" s="6" t="s">
        <v>19</v>
      </c>
      <c r="N128" s="14">
        <f t="shared" si="15"/>
        <v>7</v>
      </c>
      <c r="O128" s="6" t="s">
        <v>123</v>
      </c>
      <c r="P128" s="14">
        <f t="shared" si="16"/>
        <v>8</v>
      </c>
      <c r="Q128" s="104">
        <f t="shared" si="17"/>
        <v>306</v>
      </c>
      <c r="R128" s="19">
        <f t="shared" si="18"/>
        <v>7.65</v>
      </c>
      <c r="S128" s="15">
        <v>341</v>
      </c>
      <c r="T128" s="7">
        <v>376</v>
      </c>
      <c r="U128" s="20">
        <v>306</v>
      </c>
      <c r="V128" s="21">
        <v>358</v>
      </c>
      <c r="W128" s="21">
        <v>365</v>
      </c>
      <c r="X128" s="21">
        <v>344</v>
      </c>
      <c r="Y128" s="8">
        <f t="shared" si="19"/>
        <v>8.5571428571428569</v>
      </c>
    </row>
    <row r="129" spans="1:28" s="12" customFormat="1" ht="27" customHeight="1">
      <c r="A129" s="15">
        <f t="shared" si="20"/>
        <v>123</v>
      </c>
      <c r="B129" s="18" t="s">
        <v>387</v>
      </c>
      <c r="C129" s="6" t="s">
        <v>19</v>
      </c>
      <c r="D129" s="14">
        <f t="shared" si="10"/>
        <v>7</v>
      </c>
      <c r="E129" s="6" t="s">
        <v>19</v>
      </c>
      <c r="F129" s="14">
        <f t="shared" si="11"/>
        <v>7</v>
      </c>
      <c r="G129" s="6" t="s">
        <v>20</v>
      </c>
      <c r="H129" s="14">
        <f t="shared" si="12"/>
        <v>6</v>
      </c>
      <c r="I129" s="6" t="s">
        <v>19</v>
      </c>
      <c r="J129" s="14">
        <f t="shared" si="13"/>
        <v>7</v>
      </c>
      <c r="K129" s="6" t="s">
        <v>19</v>
      </c>
      <c r="L129" s="14">
        <f t="shared" si="14"/>
        <v>7</v>
      </c>
      <c r="M129" s="6" t="s">
        <v>19</v>
      </c>
      <c r="N129" s="14">
        <f t="shared" si="15"/>
        <v>7</v>
      </c>
      <c r="O129" s="6" t="s">
        <v>19</v>
      </c>
      <c r="P129" s="14">
        <f t="shared" si="16"/>
        <v>7</v>
      </c>
      <c r="Q129" s="104">
        <f t="shared" si="17"/>
        <v>274</v>
      </c>
      <c r="R129" s="19">
        <f t="shared" si="18"/>
        <v>6.85</v>
      </c>
      <c r="S129" s="15">
        <v>318</v>
      </c>
      <c r="T129" s="7">
        <v>398</v>
      </c>
      <c r="U129" s="20">
        <v>348</v>
      </c>
      <c r="V129" s="21">
        <v>302</v>
      </c>
      <c r="W129" s="21">
        <v>313</v>
      </c>
      <c r="X129" s="21">
        <v>264</v>
      </c>
      <c r="Y129" s="8">
        <f t="shared" si="19"/>
        <v>7.9178571428571427</v>
      </c>
    </row>
    <row r="130" spans="1:28" s="12" customFormat="1" ht="27" customHeight="1">
      <c r="A130" s="15">
        <f t="shared" si="20"/>
        <v>124</v>
      </c>
      <c r="B130" s="18" t="s">
        <v>388</v>
      </c>
      <c r="C130" s="6" t="s">
        <v>770</v>
      </c>
      <c r="D130" s="14">
        <f t="shared" si="10"/>
        <v>10</v>
      </c>
      <c r="E130" s="6" t="s">
        <v>770</v>
      </c>
      <c r="F130" s="14">
        <f t="shared" si="11"/>
        <v>10</v>
      </c>
      <c r="G130" s="6" t="s">
        <v>123</v>
      </c>
      <c r="H130" s="14">
        <f t="shared" si="12"/>
        <v>8</v>
      </c>
      <c r="I130" s="6" t="s">
        <v>126</v>
      </c>
      <c r="J130" s="14">
        <f t="shared" si="13"/>
        <v>9</v>
      </c>
      <c r="K130" s="6" t="s">
        <v>770</v>
      </c>
      <c r="L130" s="14">
        <f t="shared" si="14"/>
        <v>10</v>
      </c>
      <c r="M130" s="6" t="s">
        <v>123</v>
      </c>
      <c r="N130" s="14">
        <f t="shared" si="15"/>
        <v>8</v>
      </c>
      <c r="O130" s="6" t="s">
        <v>126</v>
      </c>
      <c r="P130" s="14">
        <f t="shared" si="16"/>
        <v>9</v>
      </c>
      <c r="Q130" s="104">
        <f t="shared" si="17"/>
        <v>370</v>
      </c>
      <c r="R130" s="19">
        <f t="shared" si="18"/>
        <v>9.25</v>
      </c>
      <c r="S130" s="15">
        <v>347</v>
      </c>
      <c r="T130" s="7">
        <v>366</v>
      </c>
      <c r="U130" s="20">
        <v>332</v>
      </c>
      <c r="V130" s="21">
        <v>340</v>
      </c>
      <c r="W130" s="21">
        <v>383</v>
      </c>
      <c r="X130" s="21">
        <v>380</v>
      </c>
      <c r="Y130" s="8">
        <f t="shared" si="19"/>
        <v>8.992857142857142</v>
      </c>
    </row>
    <row r="131" spans="1:28" s="12" customFormat="1" ht="27" customHeight="1">
      <c r="A131" s="15">
        <f t="shared" si="20"/>
        <v>125</v>
      </c>
      <c r="B131" s="18" t="s">
        <v>389</v>
      </c>
      <c r="C131" s="6" t="s">
        <v>123</v>
      </c>
      <c r="D131" s="14">
        <f t="shared" si="10"/>
        <v>8</v>
      </c>
      <c r="E131" s="6" t="s">
        <v>770</v>
      </c>
      <c r="F131" s="14">
        <f t="shared" si="11"/>
        <v>10</v>
      </c>
      <c r="G131" s="6" t="s">
        <v>126</v>
      </c>
      <c r="H131" s="14">
        <f t="shared" si="12"/>
        <v>9</v>
      </c>
      <c r="I131" s="6" t="s">
        <v>126</v>
      </c>
      <c r="J131" s="14">
        <f t="shared" si="13"/>
        <v>9</v>
      </c>
      <c r="K131" s="6" t="s">
        <v>123</v>
      </c>
      <c r="L131" s="14">
        <f t="shared" si="14"/>
        <v>8</v>
      </c>
      <c r="M131" s="6" t="s">
        <v>126</v>
      </c>
      <c r="N131" s="14">
        <f t="shared" si="15"/>
        <v>9</v>
      </c>
      <c r="O131" s="6" t="s">
        <v>126</v>
      </c>
      <c r="P131" s="14">
        <f t="shared" si="16"/>
        <v>9</v>
      </c>
      <c r="Q131" s="104">
        <f t="shared" si="17"/>
        <v>354</v>
      </c>
      <c r="R131" s="19">
        <f t="shared" si="18"/>
        <v>8.85</v>
      </c>
      <c r="S131" s="15">
        <v>319</v>
      </c>
      <c r="T131" s="7">
        <v>390</v>
      </c>
      <c r="U131" s="20">
        <v>354</v>
      </c>
      <c r="V131" s="21">
        <v>354</v>
      </c>
      <c r="W131" s="21">
        <v>366</v>
      </c>
      <c r="X131" s="21">
        <v>366</v>
      </c>
      <c r="Y131" s="8">
        <f t="shared" si="19"/>
        <v>8.9392857142857149</v>
      </c>
    </row>
    <row r="132" spans="1:28" s="12" customFormat="1" ht="27" customHeight="1">
      <c r="A132" s="15">
        <f t="shared" si="20"/>
        <v>126</v>
      </c>
      <c r="B132" s="18" t="s">
        <v>390</v>
      </c>
      <c r="C132" s="6" t="s">
        <v>19</v>
      </c>
      <c r="D132" s="14">
        <f t="shared" si="10"/>
        <v>7</v>
      </c>
      <c r="E132" s="6" t="s">
        <v>123</v>
      </c>
      <c r="F132" s="14">
        <f t="shared" si="11"/>
        <v>8</v>
      </c>
      <c r="G132" s="6" t="s">
        <v>20</v>
      </c>
      <c r="H132" s="14">
        <f t="shared" si="12"/>
        <v>6</v>
      </c>
      <c r="I132" s="6" t="s">
        <v>126</v>
      </c>
      <c r="J132" s="14">
        <f t="shared" si="13"/>
        <v>9</v>
      </c>
      <c r="K132" s="6" t="s">
        <v>123</v>
      </c>
      <c r="L132" s="14">
        <f t="shared" si="14"/>
        <v>8</v>
      </c>
      <c r="M132" s="6" t="s">
        <v>123</v>
      </c>
      <c r="N132" s="14">
        <f t="shared" si="15"/>
        <v>8</v>
      </c>
      <c r="O132" s="6" t="s">
        <v>126</v>
      </c>
      <c r="P132" s="14">
        <f t="shared" si="16"/>
        <v>9</v>
      </c>
      <c r="Q132" s="104">
        <f t="shared" si="17"/>
        <v>316</v>
      </c>
      <c r="R132" s="19">
        <f t="shared" si="18"/>
        <v>7.9</v>
      </c>
      <c r="S132" s="15">
        <v>329</v>
      </c>
      <c r="T132" s="7">
        <v>378</v>
      </c>
      <c r="U132" s="20">
        <v>330</v>
      </c>
      <c r="V132" s="21">
        <v>368</v>
      </c>
      <c r="W132" s="21">
        <v>363</v>
      </c>
      <c r="X132" s="21">
        <v>366</v>
      </c>
      <c r="Y132" s="8">
        <f t="shared" si="19"/>
        <v>8.75</v>
      </c>
    </row>
    <row r="133" spans="1:28" s="12" customFormat="1" ht="27" customHeight="1">
      <c r="A133" s="15">
        <f>A132+1</f>
        <v>127</v>
      </c>
      <c r="B133" s="18" t="s">
        <v>391</v>
      </c>
      <c r="C133" s="6" t="s">
        <v>123</v>
      </c>
      <c r="D133" s="14">
        <f t="shared" si="10"/>
        <v>8</v>
      </c>
      <c r="E133" s="6" t="s">
        <v>123</v>
      </c>
      <c r="F133" s="14">
        <f t="shared" si="11"/>
        <v>8</v>
      </c>
      <c r="G133" s="6" t="s">
        <v>126</v>
      </c>
      <c r="H133" s="14">
        <f t="shared" si="12"/>
        <v>9</v>
      </c>
      <c r="I133" s="6" t="s">
        <v>770</v>
      </c>
      <c r="J133" s="14">
        <f t="shared" si="13"/>
        <v>10</v>
      </c>
      <c r="K133" s="6" t="s">
        <v>123</v>
      </c>
      <c r="L133" s="14">
        <f t="shared" si="14"/>
        <v>8</v>
      </c>
      <c r="M133" s="6" t="s">
        <v>126</v>
      </c>
      <c r="N133" s="14">
        <f t="shared" si="15"/>
        <v>9</v>
      </c>
      <c r="O133" s="6" t="s">
        <v>126</v>
      </c>
      <c r="P133" s="14">
        <f t="shared" si="16"/>
        <v>9</v>
      </c>
      <c r="Q133" s="104">
        <f t="shared" si="17"/>
        <v>348</v>
      </c>
      <c r="R133" s="19">
        <f t="shared" si="18"/>
        <v>8.6999999999999993</v>
      </c>
      <c r="S133" s="15">
        <v>324</v>
      </c>
      <c r="T133" s="7">
        <v>378</v>
      </c>
      <c r="U133" s="20">
        <v>360</v>
      </c>
      <c r="V133" s="21">
        <v>360</v>
      </c>
      <c r="W133" s="21">
        <v>368</v>
      </c>
      <c r="X133" s="21">
        <v>334</v>
      </c>
      <c r="Y133" s="8">
        <f t="shared" si="19"/>
        <v>8.8285714285714292</v>
      </c>
    </row>
    <row r="134" spans="1:28" s="12" customFormat="1" ht="27" customHeight="1">
      <c r="A134" s="15">
        <f>A133+1</f>
        <v>128</v>
      </c>
      <c r="B134" s="18" t="s">
        <v>392</v>
      </c>
      <c r="C134" s="6" t="s">
        <v>126</v>
      </c>
      <c r="D134" s="14">
        <f t="shared" si="10"/>
        <v>9</v>
      </c>
      <c r="E134" s="6" t="s">
        <v>123</v>
      </c>
      <c r="F134" s="14">
        <f t="shared" si="11"/>
        <v>8</v>
      </c>
      <c r="G134" s="6" t="s">
        <v>123</v>
      </c>
      <c r="H134" s="14">
        <f t="shared" si="12"/>
        <v>8</v>
      </c>
      <c r="I134" s="6" t="s">
        <v>19</v>
      </c>
      <c r="J134" s="14">
        <f t="shared" si="13"/>
        <v>7</v>
      </c>
      <c r="K134" s="6" t="s">
        <v>20</v>
      </c>
      <c r="L134" s="14">
        <f t="shared" si="14"/>
        <v>6</v>
      </c>
      <c r="M134" s="6" t="s">
        <v>123</v>
      </c>
      <c r="N134" s="14">
        <f t="shared" si="15"/>
        <v>8</v>
      </c>
      <c r="O134" s="6" t="s">
        <v>126</v>
      </c>
      <c r="P134" s="14">
        <f t="shared" si="16"/>
        <v>9</v>
      </c>
      <c r="Q134" s="104">
        <f t="shared" si="17"/>
        <v>316</v>
      </c>
      <c r="R134" s="19">
        <f t="shared" si="18"/>
        <v>7.9</v>
      </c>
      <c r="S134" s="15">
        <v>342</v>
      </c>
      <c r="T134" s="7">
        <v>334</v>
      </c>
      <c r="U134" s="20">
        <v>336</v>
      </c>
      <c r="V134" s="21">
        <v>330</v>
      </c>
      <c r="W134" s="21">
        <v>367</v>
      </c>
      <c r="X134" s="21">
        <v>366</v>
      </c>
      <c r="Y134" s="8">
        <f t="shared" si="19"/>
        <v>8.5392857142857146</v>
      </c>
    </row>
    <row r="135" spans="1:28" s="12" customFormat="1" ht="27" customHeight="1">
      <c r="A135" s="15">
        <f>A134+1</f>
        <v>129</v>
      </c>
      <c r="B135" s="18" t="s">
        <v>393</v>
      </c>
      <c r="C135" s="6" t="s">
        <v>123</v>
      </c>
      <c r="D135" s="14">
        <f>IF(C135="AA",10, IF(C135="AB",9, IF(C135="BB",8, IF(C135="BC",7,IF(C135="CC",6, IF(C135="CD",5, IF(C135="DD",4,IF(C135="F",0))))))))</f>
        <v>8</v>
      </c>
      <c r="E135" s="6" t="s">
        <v>126</v>
      </c>
      <c r="F135" s="14">
        <f>IF(E135="AA",10, IF(E135="AB",9, IF(E135="BB",8, IF(E135="BC",7,IF(E135="CC",6, IF(E135="CD",5, IF(E135="DD",4,IF(E135="F",0))))))))</f>
        <v>9</v>
      </c>
      <c r="G135" s="6" t="s">
        <v>19</v>
      </c>
      <c r="H135" s="14">
        <f>IF(G135="AA",10, IF(G135="AB",9, IF(G135="BB",8, IF(G135="BC",7,IF(G135="CC",6, IF(G135="CD",5, IF(G135="DD",4,IF(G135="F",0))))))))</f>
        <v>7</v>
      </c>
      <c r="I135" s="6" t="s">
        <v>123</v>
      </c>
      <c r="J135" s="14">
        <f>IF(I135="AA",10, IF(I135="AB",9, IF(I135="BB",8, IF(I135="BC",7,IF(I135="CC",6, IF(I135="CD",5, IF(I135="DD",4,IF(I135="F",0))))))))</f>
        <v>8</v>
      </c>
      <c r="K135" s="6" t="s">
        <v>123</v>
      </c>
      <c r="L135" s="14">
        <f>IF(K135="AA",10, IF(K135="AB",9, IF(K135="BB",8, IF(K135="BC",7,IF(K135="CC",6, IF(K135="CD",5, IF(K135="DD",4,IF(K135="F",0))))))))</f>
        <v>8</v>
      </c>
      <c r="M135" s="6" t="s">
        <v>126</v>
      </c>
      <c r="N135" s="14">
        <f>IF(M135="AA",10, IF(M135="AB",9, IF(M135="BB",8, IF(M135="BC",7,IF(M135="CC",6, IF(M135="CD",5, IF(M135="DD",4,IF(M135="F",0))))))))</f>
        <v>9</v>
      </c>
      <c r="O135" s="6" t="s">
        <v>126</v>
      </c>
      <c r="P135" s="14">
        <f>IF(O135="AA",10, IF(O135="AB",9, IF(O135="BB",8, IF(O135="BC",7,IF(O135="CC",6, IF(O135="CD",5, IF(O135="DD",4,IF(O135="F",0))))))))</f>
        <v>9</v>
      </c>
      <c r="Q135" s="104">
        <f t="shared" si="17"/>
        <v>330</v>
      </c>
      <c r="R135" s="19">
        <f t="shared" si="18"/>
        <v>8.25</v>
      </c>
      <c r="S135" s="15">
        <v>321</v>
      </c>
      <c r="T135" s="7">
        <v>346</v>
      </c>
      <c r="U135" s="20">
        <v>322</v>
      </c>
      <c r="V135" s="21">
        <v>384</v>
      </c>
      <c r="W135" s="21">
        <v>349</v>
      </c>
      <c r="X135" s="21">
        <v>332</v>
      </c>
      <c r="Y135" s="8">
        <f t="shared" si="19"/>
        <v>8.5142857142857142</v>
      </c>
    </row>
    <row r="136" spans="1:28" s="188" customFormat="1" ht="27" customHeight="1">
      <c r="A136" s="178">
        <f>A135+1</f>
        <v>130</v>
      </c>
      <c r="B136" s="179" t="s">
        <v>394</v>
      </c>
      <c r="C136" s="180" t="s">
        <v>21</v>
      </c>
      <c r="D136" s="181">
        <f>IF(C136="AA",10, IF(C136="AB",9, IF(C136="BB",8, IF(C136="BC",7,IF(C136="CC",6, IF(C136="CD",5, IF(C136="DD",4,IF(C136="F",0))))))))</f>
        <v>0</v>
      </c>
      <c r="E136" s="180" t="s">
        <v>771</v>
      </c>
      <c r="F136" s="181" t="b">
        <f>IF(E136="AA",10, IF(E136="AB",9, IF(E136="BB",8, IF(E136="BC",7,IF(E136="CC",6, IF(E136="CD",5, IF(E136="DD",4,IF(E136="F",0))))))))</f>
        <v>0</v>
      </c>
      <c r="G136" s="180" t="s">
        <v>771</v>
      </c>
      <c r="H136" s="181" t="b">
        <f>IF(G136="AA",10, IF(G136="AB",9, IF(G136="BB",8, IF(G136="BC",7,IF(G136="CC",6, IF(G136="CD",5, IF(G136="DD",4,IF(G136="F",0))))))))</f>
        <v>0</v>
      </c>
      <c r="I136" s="180" t="s">
        <v>21</v>
      </c>
      <c r="J136" s="181">
        <f>IF(I136="AA",10, IF(I136="AB",9, IF(I136="BB",8, IF(I136="BC",7,IF(I136="CC",6, IF(I136="CD",5, IF(I136="DD",4,IF(I136="F",0))))))))</f>
        <v>0</v>
      </c>
      <c r="K136" s="180"/>
      <c r="L136" s="181" t="b">
        <f>IF(K136="AA",10, IF(K136="AB",9, IF(K136="BB",8, IF(K136="BC",7,IF(K136="CC",6, IF(K136="CD",5, IF(K136="DD",4,IF(K136="F",0))))))))</f>
        <v>0</v>
      </c>
      <c r="M136" s="180" t="s">
        <v>21</v>
      </c>
      <c r="N136" s="181">
        <f>IF(M136="AA",10, IF(M136="AB",9, IF(M136="BB",8, IF(M136="BC",7,IF(M136="CC",6, IF(M136="CD",5, IF(M136="DD",4,IF(M136="F",0))))))))</f>
        <v>0</v>
      </c>
      <c r="O136" s="180"/>
      <c r="P136" s="181" t="b">
        <f>IF(O136="AA",10, IF(O136="AB",9, IF(O136="BB",8, IF(O136="BC",7,IF(O136="CC",6, IF(O136="CD",5, IF(O136="DD",4,IF(O136="F",0))))))))</f>
        <v>0</v>
      </c>
      <c r="Q136" s="182">
        <f>(D136*6+F136*6+H136*6+J136*6+L136*6+N136*2+P136*8)</f>
        <v>0</v>
      </c>
      <c r="R136" s="183">
        <f>(Q136/40)</f>
        <v>0</v>
      </c>
      <c r="S136" s="178">
        <v>116</v>
      </c>
      <c r="T136" s="184">
        <v>170</v>
      </c>
      <c r="U136" s="185">
        <v>0</v>
      </c>
      <c r="V136" s="186">
        <v>78</v>
      </c>
      <c r="W136" s="186">
        <v>0</v>
      </c>
      <c r="X136" s="186">
        <v>0</v>
      </c>
      <c r="Y136" s="187">
        <f>(Q136+S136+T136+U136+V136+W136+X136)/(280)</f>
        <v>1.3</v>
      </c>
    </row>
    <row r="137" spans="1:28" s="12" customFormat="1" ht="27" customHeight="1">
      <c r="A137" s="24"/>
      <c r="B137" s="45"/>
      <c r="C137" s="25"/>
      <c r="D137" s="26"/>
      <c r="E137" s="25"/>
      <c r="F137" s="26"/>
      <c r="G137" s="25"/>
      <c r="H137" s="26"/>
      <c r="I137" s="25"/>
      <c r="J137" s="26"/>
      <c r="K137" s="25"/>
      <c r="L137" s="26"/>
      <c r="M137" s="25"/>
      <c r="N137" s="26"/>
      <c r="O137" s="25"/>
      <c r="P137" s="26"/>
      <c r="Q137" s="24"/>
      <c r="R137" s="27"/>
      <c r="S137" s="24"/>
      <c r="T137" s="24"/>
      <c r="U137" s="28"/>
      <c r="V137" s="28"/>
      <c r="W137" s="28"/>
      <c r="X137" s="64"/>
      <c r="Y137" s="29"/>
    </row>
    <row r="138" spans="1:28" s="12" customFormat="1" ht="27" customHeight="1">
      <c r="A138" s="83"/>
      <c r="B138" s="83"/>
      <c r="C138" s="83"/>
      <c r="D138" s="83"/>
      <c r="E138" s="83"/>
      <c r="F138" s="83"/>
      <c r="H138" s="83"/>
      <c r="I138" s="83"/>
      <c r="J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</row>
    <row r="139" spans="1:28" s="12" customFormat="1" ht="27" customHeight="1">
      <c r="A139" s="83"/>
      <c r="B139" s="83"/>
      <c r="C139" s="83"/>
      <c r="D139" s="83"/>
      <c r="E139" s="83"/>
      <c r="F139" s="83"/>
      <c r="H139" s="83"/>
      <c r="I139" s="83"/>
      <c r="J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</row>
    <row r="140" spans="1:28" s="12" customFormat="1" ht="27" customHeight="1">
      <c r="A140" s="83"/>
      <c r="B140" s="83"/>
      <c r="C140" s="83"/>
      <c r="D140" s="83"/>
      <c r="E140" s="83"/>
      <c r="F140" s="83"/>
      <c r="H140" s="83"/>
      <c r="I140" s="83"/>
      <c r="J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</row>
    <row r="141" spans="1:28">
      <c r="G141" s="83"/>
      <c r="K141" s="83"/>
    </row>
    <row r="142" spans="1:28">
      <c r="G142" s="83"/>
      <c r="K142" s="83"/>
    </row>
    <row r="143" spans="1:28">
      <c r="G143" s="83"/>
      <c r="K143" s="83"/>
    </row>
    <row r="144" spans="1:28">
      <c r="G144" s="83"/>
      <c r="K144" s="83"/>
    </row>
    <row r="145" spans="7:11">
      <c r="G145" s="83"/>
      <c r="K145" s="83"/>
    </row>
    <row r="146" spans="7:11">
      <c r="G146" s="83"/>
      <c r="K146" s="83"/>
    </row>
    <row r="147" spans="7:11">
      <c r="G147" s="83"/>
      <c r="K147" s="83"/>
    </row>
    <row r="148" spans="7:11">
      <c r="G148" s="83"/>
      <c r="K148" s="83"/>
    </row>
    <row r="149" spans="7:11">
      <c r="G149" s="83"/>
      <c r="K149" s="83"/>
    </row>
    <row r="150" spans="7:11">
      <c r="G150" s="83"/>
      <c r="K150" s="83"/>
    </row>
    <row r="151" spans="7:11">
      <c r="G151" s="83"/>
      <c r="K151" s="83"/>
    </row>
  </sheetData>
  <mergeCells count="20">
    <mergeCell ref="A2:Y2"/>
    <mergeCell ref="A3:Y3"/>
    <mergeCell ref="A5:A6"/>
    <mergeCell ref="B5:B6"/>
    <mergeCell ref="C5:D5"/>
    <mergeCell ref="B4:Y4"/>
    <mergeCell ref="K5:L5"/>
    <mergeCell ref="M5:N5"/>
    <mergeCell ref="M6:N6"/>
    <mergeCell ref="I5:J5"/>
    <mergeCell ref="C6:D6"/>
    <mergeCell ref="E6:F6"/>
    <mergeCell ref="G6:H6"/>
    <mergeCell ref="K6:L6"/>
    <mergeCell ref="I6:J6"/>
    <mergeCell ref="Q5:R5"/>
    <mergeCell ref="O5:P5"/>
    <mergeCell ref="O6:P6"/>
    <mergeCell ref="E5:F5"/>
    <mergeCell ref="G5:H5"/>
  </mergeCells>
  <dataValidations count="1">
    <dataValidation type="textLength" operator="greaterThan" showInputMessage="1" showErrorMessage="1" errorTitle="Grade Point" error="Dont Change." promptTitle="Grade Point" prompt="This is Grade Point obtained" sqref="P7:P137 D7:D137 N7:N137 J7:J137 L7:L137 H7:H137 F7:F137">
      <formula1>10</formula1>
    </dataValidation>
  </dataValidations>
  <pageMargins left="0.7" right="0.7" top="0.75" bottom="0.75" header="0.3" footer="0.3"/>
  <pageSetup paperSize="5" scale="73" orientation="landscape" verticalDpi="0" r:id="rId1"/>
  <headerFooter>
    <oddFooter>&amp;L&amp;18 1st Tabulator                               2nd Tabulator&amp;C&amp;18Asstt. Registrar, Acad&amp;R&amp;18Registrar                                Dean Academic</oddFooter>
  </headerFooter>
  <colBreaks count="1" manualBreakCount="1">
    <brk id="26" min="1" max="1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145"/>
  <sheetViews>
    <sheetView view="pageBreakPreview" zoomScale="87" zoomScaleNormal="100" zoomScaleSheetLayoutView="87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5" sqref="M5:N5"/>
    </sheetView>
  </sheetViews>
  <sheetFormatPr defaultRowHeight="23.1" customHeight="1"/>
  <cols>
    <col min="1" max="1" width="6.42578125" style="12" customWidth="1"/>
    <col min="2" max="2" width="16.140625" style="12" customWidth="1"/>
    <col min="3" max="3" width="7" style="12" customWidth="1"/>
    <col min="4" max="5" width="6.7109375" style="12" customWidth="1"/>
    <col min="6" max="6" width="7.42578125" style="12" customWidth="1"/>
    <col min="7" max="7" width="6.7109375" style="12" customWidth="1"/>
    <col min="8" max="8" width="7.5703125" style="12" customWidth="1"/>
    <col min="9" max="9" width="7.28515625" style="12" customWidth="1"/>
    <col min="10" max="10" width="8" style="12" customWidth="1"/>
    <col min="11" max="11" width="7.85546875" style="12" customWidth="1"/>
    <col min="12" max="12" width="8.7109375" style="12" customWidth="1"/>
    <col min="13" max="13" width="7.85546875" style="12" customWidth="1"/>
    <col min="14" max="14" width="7.42578125" style="12" customWidth="1"/>
    <col min="15" max="15" width="7.28515625" style="12" customWidth="1"/>
    <col min="16" max="16" width="7.42578125" style="12" customWidth="1"/>
    <col min="17" max="17" width="8.5703125" style="12" customWidth="1"/>
    <col min="18" max="18" width="8" style="12" customWidth="1"/>
    <col min="19" max="19" width="8.85546875" style="12" customWidth="1"/>
    <col min="20" max="21" width="8.5703125" style="12" customWidth="1"/>
    <col min="22" max="22" width="8.7109375" style="12" customWidth="1"/>
    <col min="23" max="24" width="8.85546875" style="12" customWidth="1"/>
    <col min="25" max="25" width="9.28515625" style="70" customWidth="1"/>
    <col min="26" max="26" width="12.42578125" style="32" customWidth="1"/>
    <col min="27" max="63" width="9.140625" style="32"/>
    <col min="64" max="16384" width="9.140625" style="12"/>
  </cols>
  <sheetData>
    <row r="1" spans="1:63" ht="23.1" customHeight="1">
      <c r="Z1" s="77" t="s">
        <v>120</v>
      </c>
      <c r="AA1" s="77" t="s">
        <v>121</v>
      </c>
      <c r="AB1" s="77" t="s">
        <v>122</v>
      </c>
    </row>
    <row r="2" spans="1:63" ht="23.1" customHeight="1">
      <c r="A2" s="215" t="s">
        <v>18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63" ht="23.1" customHeight="1">
      <c r="A3" s="215" t="s">
        <v>782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63" ht="23.1" customHeight="1">
      <c r="A4" s="32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61"/>
      <c r="P4" s="33"/>
      <c r="Q4" s="33"/>
      <c r="R4" s="33"/>
      <c r="S4" s="33"/>
      <c r="T4" s="33"/>
      <c r="U4" s="33"/>
      <c r="V4" s="33"/>
      <c r="W4" s="33"/>
      <c r="X4" s="33"/>
      <c r="Y4" s="131"/>
    </row>
    <row r="5" spans="1:63" s="40" customFormat="1" ht="51.75" customHeight="1">
      <c r="A5" s="216" t="s">
        <v>0</v>
      </c>
      <c r="B5" s="218" t="s">
        <v>1</v>
      </c>
      <c r="C5" s="210" t="s">
        <v>55</v>
      </c>
      <c r="D5" s="211"/>
      <c r="E5" s="210" t="s">
        <v>57</v>
      </c>
      <c r="F5" s="211"/>
      <c r="G5" s="210" t="s">
        <v>58</v>
      </c>
      <c r="H5" s="211"/>
      <c r="I5" s="214" t="s">
        <v>776</v>
      </c>
      <c r="J5" s="214"/>
      <c r="K5" s="214" t="s">
        <v>63</v>
      </c>
      <c r="L5" s="214"/>
      <c r="M5" s="220" t="s">
        <v>129</v>
      </c>
      <c r="N5" s="221"/>
      <c r="O5" s="210" t="s">
        <v>62</v>
      </c>
      <c r="P5" s="211"/>
      <c r="Q5" s="210" t="s">
        <v>26</v>
      </c>
      <c r="R5" s="211"/>
      <c r="S5" s="39" t="s">
        <v>8</v>
      </c>
      <c r="T5" s="39" t="s">
        <v>9</v>
      </c>
      <c r="U5" s="39" t="s">
        <v>6</v>
      </c>
      <c r="V5" s="39" t="s">
        <v>10</v>
      </c>
      <c r="W5" s="39" t="s">
        <v>15</v>
      </c>
      <c r="X5" s="73" t="s">
        <v>54</v>
      </c>
      <c r="Y5" s="127" t="s">
        <v>41</v>
      </c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</row>
    <row r="6" spans="1:63" s="40" customFormat="1" ht="36.75" customHeight="1">
      <c r="A6" s="217"/>
      <c r="B6" s="219"/>
      <c r="C6" s="210" t="s">
        <v>17</v>
      </c>
      <c r="D6" s="211"/>
      <c r="E6" s="210" t="s">
        <v>56</v>
      </c>
      <c r="F6" s="211"/>
      <c r="G6" s="210" t="s">
        <v>59</v>
      </c>
      <c r="H6" s="211"/>
      <c r="I6" s="214" t="s">
        <v>777</v>
      </c>
      <c r="J6" s="214"/>
      <c r="K6" s="212" t="s">
        <v>64</v>
      </c>
      <c r="L6" s="213"/>
      <c r="M6" s="210" t="s">
        <v>61</v>
      </c>
      <c r="N6" s="211"/>
      <c r="O6" s="210" t="s">
        <v>97</v>
      </c>
      <c r="P6" s="211"/>
      <c r="Q6" s="39" t="s">
        <v>22</v>
      </c>
      <c r="R6" s="39" t="s">
        <v>2</v>
      </c>
      <c r="S6" s="39" t="s">
        <v>24</v>
      </c>
      <c r="T6" s="39" t="s">
        <v>23</v>
      </c>
      <c r="U6" s="38" t="s">
        <v>22</v>
      </c>
      <c r="V6" s="39" t="s">
        <v>22</v>
      </c>
      <c r="W6" s="39" t="s">
        <v>22</v>
      </c>
      <c r="X6" s="73" t="s">
        <v>22</v>
      </c>
      <c r="Y6" s="39" t="s">
        <v>3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</row>
    <row r="7" spans="1:63" s="22" customFormat="1" ht="23.1" customHeight="1">
      <c r="A7" s="15">
        <v>1</v>
      </c>
      <c r="B7" s="18" t="s">
        <v>395</v>
      </c>
      <c r="C7" s="6" t="s">
        <v>770</v>
      </c>
      <c r="D7" s="14">
        <f t="shared" ref="D7:D70" si="0">IF(C7="AA",10, IF(C7="AB",9, IF(C7="BB",8, IF(C7="BC",7,IF(C7="CC",6, IF(C7="CD",5, IF(C7="DD",4,IF(C7="F",0))))))))</f>
        <v>10</v>
      </c>
      <c r="E7" s="6"/>
      <c r="F7" s="14" t="b">
        <f t="shared" ref="F7:F70" si="1">IF(E7="AA",10, IF(E7="AB",9, IF(E7="BB",8, IF(E7="BC",7,IF(E7="CC",6, IF(E7="CD",5, IF(E7="DD",4,IF(E7="F",0))))))))</f>
        <v>0</v>
      </c>
      <c r="G7" s="6" t="s">
        <v>770</v>
      </c>
      <c r="H7" s="14">
        <f t="shared" ref="H7:H70" si="2">IF(G7="AA",10, IF(G7="AB",9, IF(G7="BB",8, IF(G7="BC",7,IF(G7="CC",6, IF(G7="CD",5, IF(G7="DD",4,IF(G7="F",0))))))))</f>
        <v>10</v>
      </c>
      <c r="I7" s="6" t="s">
        <v>770</v>
      </c>
      <c r="J7" s="14">
        <f t="shared" ref="J7:J70" si="3">IF(I7="AA",10, IF(I7="AB",9, IF(I7="BB",8, IF(I7="BC",7,IF(I7="CC",6, IF(I7="CD",5, IF(I7="DD",4,IF(I7="F",0))))))))</f>
        <v>10</v>
      </c>
      <c r="K7" s="6" t="s">
        <v>126</v>
      </c>
      <c r="L7" s="14">
        <f t="shared" ref="L7:L70" si="4">IF(K7="AA",10, IF(K7="AB",9, IF(K7="BB",8, IF(K7="BC",7,IF(K7="CC",6, IF(K7="CD",5, IF(K7="DD",4,IF(K7="F",0))))))))</f>
        <v>9</v>
      </c>
      <c r="M7" s="6" t="s">
        <v>770</v>
      </c>
      <c r="N7" s="14">
        <f t="shared" ref="N7:N70" si="5">IF(M7="AA",10, IF(M7="AB",9, IF(M7="BB",8, IF(M7="BC",7,IF(M7="CC",6, IF(M7="CD",5, IF(M7="DD",4,IF(M7="F",0))))))))</f>
        <v>10</v>
      </c>
      <c r="O7" s="6" t="s">
        <v>770</v>
      </c>
      <c r="P7" s="14">
        <f t="shared" ref="P7:P70" si="6">IF(O7="AA",10, IF(O7="AB",9, IF(O7="BB",8, IF(O7="BC",7,IF(O7="CC",6, IF(O7="CD",5, IF(O7="DD",4,IF(O7="F",0))))))))</f>
        <v>10</v>
      </c>
      <c r="Q7" s="15">
        <f>(D7*6+F7*6+H7*2+J7*6+L7*6+N7*6+P7*8)</f>
        <v>334</v>
      </c>
      <c r="R7" s="19">
        <f>(Q7/40)</f>
        <v>8.35</v>
      </c>
      <c r="S7" s="15">
        <v>332</v>
      </c>
      <c r="T7" s="7">
        <v>406</v>
      </c>
      <c r="U7" s="20">
        <v>372</v>
      </c>
      <c r="V7" s="21">
        <v>366</v>
      </c>
      <c r="W7" s="21">
        <v>384</v>
      </c>
      <c r="X7" s="46">
        <v>348</v>
      </c>
      <c r="Y7" s="30">
        <f>(Q7+S7+T7+U7+V7+W7+X7)/(280)</f>
        <v>9.0785714285714292</v>
      </c>
      <c r="Z7" s="82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</row>
    <row r="8" spans="1:63" s="22" customFormat="1" ht="23.1" customHeight="1">
      <c r="A8" s="15">
        <f>A7+1</f>
        <v>2</v>
      </c>
      <c r="B8" s="18" t="s">
        <v>396</v>
      </c>
      <c r="C8" s="6" t="s">
        <v>775</v>
      </c>
      <c r="D8" s="14" t="b">
        <f t="shared" si="0"/>
        <v>0</v>
      </c>
      <c r="E8" s="6"/>
      <c r="F8" s="14" t="b">
        <f t="shared" si="1"/>
        <v>0</v>
      </c>
      <c r="G8" s="6" t="s">
        <v>19</v>
      </c>
      <c r="H8" s="14">
        <f t="shared" si="2"/>
        <v>7</v>
      </c>
      <c r="I8" s="6" t="s">
        <v>13</v>
      </c>
      <c r="J8" s="14">
        <f t="shared" si="3"/>
        <v>5</v>
      </c>
      <c r="K8" s="6" t="s">
        <v>19</v>
      </c>
      <c r="L8" s="14">
        <f t="shared" si="4"/>
        <v>7</v>
      </c>
      <c r="M8" s="6" t="s">
        <v>13</v>
      </c>
      <c r="N8" s="14">
        <f t="shared" si="5"/>
        <v>5</v>
      </c>
      <c r="O8" s="6" t="s">
        <v>126</v>
      </c>
      <c r="P8" s="14">
        <f t="shared" si="6"/>
        <v>9</v>
      </c>
      <c r="Q8" s="15">
        <f t="shared" ref="Q8:Q71" si="7">(D8*6+F8*6+H8*2+J8*6+L8*6+N8*6+P8*8)</f>
        <v>188</v>
      </c>
      <c r="R8" s="19">
        <f t="shared" ref="R8:R71" si="8">(Q8/40)</f>
        <v>4.7</v>
      </c>
      <c r="S8" s="15">
        <v>194</v>
      </c>
      <c r="T8" s="7">
        <v>206</v>
      </c>
      <c r="U8" s="148">
        <v>176</v>
      </c>
      <c r="V8" s="21">
        <v>180</v>
      </c>
      <c r="W8" s="155">
        <v>156</v>
      </c>
      <c r="X8" s="46">
        <v>126</v>
      </c>
      <c r="Y8" s="30">
        <f t="shared" ref="Y8:Y71" si="9">(Q8+S8+T8+U8+V8+W8+X8)/(280)</f>
        <v>4.378571428571429</v>
      </c>
      <c r="Z8" s="82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s="22" customFormat="1" ht="23.1" customHeight="1">
      <c r="A9" s="15">
        <f t="shared" ref="A9:A72" si="10">A8+1</f>
        <v>3</v>
      </c>
      <c r="B9" s="18" t="s">
        <v>397</v>
      </c>
      <c r="C9" s="6" t="s">
        <v>770</v>
      </c>
      <c r="D9" s="14">
        <f t="shared" si="0"/>
        <v>10</v>
      </c>
      <c r="E9" s="6"/>
      <c r="F9" s="14" t="b">
        <f t="shared" si="1"/>
        <v>0</v>
      </c>
      <c r="G9" s="6" t="s">
        <v>770</v>
      </c>
      <c r="H9" s="14">
        <f t="shared" si="2"/>
        <v>10</v>
      </c>
      <c r="I9" s="6" t="s">
        <v>770</v>
      </c>
      <c r="J9" s="14">
        <f t="shared" si="3"/>
        <v>10</v>
      </c>
      <c r="K9" s="6" t="s">
        <v>770</v>
      </c>
      <c r="L9" s="14">
        <f t="shared" si="4"/>
        <v>10</v>
      </c>
      <c r="M9" s="6" t="s">
        <v>770</v>
      </c>
      <c r="N9" s="14">
        <f t="shared" si="5"/>
        <v>10</v>
      </c>
      <c r="O9" s="6" t="s">
        <v>770</v>
      </c>
      <c r="P9" s="14">
        <f t="shared" si="6"/>
        <v>10</v>
      </c>
      <c r="Q9" s="15">
        <f t="shared" si="7"/>
        <v>340</v>
      </c>
      <c r="R9" s="19">
        <f t="shared" si="8"/>
        <v>8.5</v>
      </c>
      <c r="S9" s="15">
        <v>345</v>
      </c>
      <c r="T9" s="7">
        <v>394</v>
      </c>
      <c r="U9" s="20">
        <v>392</v>
      </c>
      <c r="V9" s="21">
        <v>398</v>
      </c>
      <c r="W9" s="21">
        <v>398</v>
      </c>
      <c r="X9" s="46">
        <v>380</v>
      </c>
      <c r="Y9" s="30">
        <f t="shared" si="9"/>
        <v>9.4535714285714292</v>
      </c>
      <c r="Z9" s="82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s="22" customFormat="1" ht="23.1" customHeight="1">
      <c r="A10" s="15">
        <f t="shared" si="10"/>
        <v>4</v>
      </c>
      <c r="B10" s="18" t="s">
        <v>398</v>
      </c>
      <c r="C10" s="6" t="s">
        <v>13</v>
      </c>
      <c r="D10" s="14">
        <f t="shared" si="0"/>
        <v>5</v>
      </c>
      <c r="E10" s="6"/>
      <c r="F10" s="14" t="b">
        <f t="shared" si="1"/>
        <v>0</v>
      </c>
      <c r="G10" s="6" t="s">
        <v>123</v>
      </c>
      <c r="H10" s="14">
        <f t="shared" si="2"/>
        <v>8</v>
      </c>
      <c r="I10" s="6" t="s">
        <v>13</v>
      </c>
      <c r="J10" s="14">
        <f t="shared" si="3"/>
        <v>5</v>
      </c>
      <c r="K10" s="6" t="s">
        <v>13</v>
      </c>
      <c r="L10" s="14">
        <f t="shared" si="4"/>
        <v>5</v>
      </c>
      <c r="M10" s="6" t="s">
        <v>123</v>
      </c>
      <c r="N10" s="14">
        <f t="shared" si="5"/>
        <v>8</v>
      </c>
      <c r="O10" s="6" t="s">
        <v>126</v>
      </c>
      <c r="P10" s="14">
        <f t="shared" si="6"/>
        <v>9</v>
      </c>
      <c r="Q10" s="15">
        <f t="shared" si="7"/>
        <v>226</v>
      </c>
      <c r="R10" s="19">
        <f t="shared" si="8"/>
        <v>5.65</v>
      </c>
      <c r="S10" s="15">
        <v>241</v>
      </c>
      <c r="T10" s="7">
        <v>294</v>
      </c>
      <c r="U10" s="20">
        <v>208</v>
      </c>
      <c r="V10" s="21">
        <v>200</v>
      </c>
      <c r="W10" s="21">
        <v>272</v>
      </c>
      <c r="X10" s="46">
        <v>194</v>
      </c>
      <c r="Y10" s="30">
        <f t="shared" si="9"/>
        <v>5.8392857142857144</v>
      </c>
      <c r="Z10" s="82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</row>
    <row r="11" spans="1:63" s="22" customFormat="1" ht="23.1" customHeight="1">
      <c r="A11" s="15">
        <f t="shared" si="10"/>
        <v>5</v>
      </c>
      <c r="B11" s="18" t="s">
        <v>399</v>
      </c>
      <c r="C11" s="6" t="s">
        <v>19</v>
      </c>
      <c r="D11" s="14">
        <f t="shared" si="0"/>
        <v>7</v>
      </c>
      <c r="E11" s="6"/>
      <c r="F11" s="14" t="b">
        <f t="shared" si="1"/>
        <v>0</v>
      </c>
      <c r="G11" s="6" t="s">
        <v>126</v>
      </c>
      <c r="H11" s="14">
        <f t="shared" si="2"/>
        <v>9</v>
      </c>
      <c r="I11" s="6" t="s">
        <v>13</v>
      </c>
      <c r="J11" s="14">
        <f t="shared" si="3"/>
        <v>5</v>
      </c>
      <c r="K11" s="6" t="s">
        <v>20</v>
      </c>
      <c r="L11" s="14">
        <f t="shared" si="4"/>
        <v>6</v>
      </c>
      <c r="M11" s="6" t="s">
        <v>13</v>
      </c>
      <c r="N11" s="14">
        <f t="shared" si="5"/>
        <v>5</v>
      </c>
      <c r="O11" s="6" t="s">
        <v>123</v>
      </c>
      <c r="P11" s="14">
        <f t="shared" si="6"/>
        <v>8</v>
      </c>
      <c r="Q11" s="15">
        <f t="shared" si="7"/>
        <v>220</v>
      </c>
      <c r="R11" s="19">
        <f t="shared" si="8"/>
        <v>5.5</v>
      </c>
      <c r="S11" s="15">
        <v>118</v>
      </c>
      <c r="T11" s="7">
        <v>198</v>
      </c>
      <c r="U11" s="20">
        <v>192</v>
      </c>
      <c r="V11" s="21">
        <v>178</v>
      </c>
      <c r="W11" s="21">
        <v>216</v>
      </c>
      <c r="X11" s="156">
        <v>140</v>
      </c>
      <c r="Y11" s="30">
        <f t="shared" si="9"/>
        <v>4.5071428571428571</v>
      </c>
      <c r="Z11" s="82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</row>
    <row r="12" spans="1:63" s="22" customFormat="1" ht="23.1" customHeight="1">
      <c r="A12" s="15">
        <f t="shared" si="10"/>
        <v>6</v>
      </c>
      <c r="B12" s="18" t="s">
        <v>400</v>
      </c>
      <c r="C12" s="6" t="s">
        <v>770</v>
      </c>
      <c r="D12" s="14">
        <f t="shared" si="0"/>
        <v>10</v>
      </c>
      <c r="E12" s="6"/>
      <c r="F12" s="14" t="b">
        <f t="shared" si="1"/>
        <v>0</v>
      </c>
      <c r="G12" s="6" t="s">
        <v>770</v>
      </c>
      <c r="H12" s="14">
        <f t="shared" si="2"/>
        <v>10</v>
      </c>
      <c r="I12" s="6" t="s">
        <v>123</v>
      </c>
      <c r="J12" s="14">
        <f t="shared" si="3"/>
        <v>8</v>
      </c>
      <c r="K12" s="6" t="s">
        <v>126</v>
      </c>
      <c r="L12" s="14">
        <f t="shared" si="4"/>
        <v>9</v>
      </c>
      <c r="M12" s="6" t="s">
        <v>123</v>
      </c>
      <c r="N12" s="14">
        <f t="shared" si="5"/>
        <v>8</v>
      </c>
      <c r="O12" s="6" t="s">
        <v>126</v>
      </c>
      <c r="P12" s="14">
        <f t="shared" si="6"/>
        <v>9</v>
      </c>
      <c r="Q12" s="15">
        <f t="shared" si="7"/>
        <v>302</v>
      </c>
      <c r="R12" s="19">
        <f t="shared" si="8"/>
        <v>7.55</v>
      </c>
      <c r="S12" s="15">
        <v>278</v>
      </c>
      <c r="T12" s="7">
        <v>332</v>
      </c>
      <c r="U12" s="20">
        <v>290</v>
      </c>
      <c r="V12" s="21">
        <v>314</v>
      </c>
      <c r="W12" s="21">
        <v>346</v>
      </c>
      <c r="X12" s="46">
        <v>336</v>
      </c>
      <c r="Y12" s="30">
        <f t="shared" si="9"/>
        <v>7.85</v>
      </c>
      <c r="Z12" s="82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</row>
    <row r="13" spans="1:63" s="22" customFormat="1" ht="23.1" customHeight="1">
      <c r="A13" s="15">
        <f t="shared" si="10"/>
        <v>7</v>
      </c>
      <c r="B13" s="18" t="s">
        <v>401</v>
      </c>
      <c r="C13" s="6" t="s">
        <v>770</v>
      </c>
      <c r="D13" s="14">
        <f t="shared" si="0"/>
        <v>10</v>
      </c>
      <c r="E13" s="6"/>
      <c r="F13" s="14" t="b">
        <f t="shared" si="1"/>
        <v>0</v>
      </c>
      <c r="G13" s="6" t="s">
        <v>123</v>
      </c>
      <c r="H13" s="14">
        <f t="shared" si="2"/>
        <v>8</v>
      </c>
      <c r="I13" s="6" t="s">
        <v>123</v>
      </c>
      <c r="J13" s="14">
        <f t="shared" si="3"/>
        <v>8</v>
      </c>
      <c r="K13" s="6" t="s">
        <v>19</v>
      </c>
      <c r="L13" s="14">
        <f t="shared" si="4"/>
        <v>7</v>
      </c>
      <c r="M13" s="6" t="s">
        <v>123</v>
      </c>
      <c r="N13" s="14">
        <f t="shared" si="5"/>
        <v>8</v>
      </c>
      <c r="O13" s="6" t="s">
        <v>126</v>
      </c>
      <c r="P13" s="14">
        <f t="shared" si="6"/>
        <v>9</v>
      </c>
      <c r="Q13" s="15">
        <f t="shared" si="7"/>
        <v>286</v>
      </c>
      <c r="R13" s="19">
        <f t="shared" si="8"/>
        <v>7.15</v>
      </c>
      <c r="S13" s="15">
        <v>274</v>
      </c>
      <c r="T13" s="7">
        <v>348</v>
      </c>
      <c r="U13" s="20">
        <v>292</v>
      </c>
      <c r="V13" s="21">
        <v>294</v>
      </c>
      <c r="W13" s="21">
        <v>350</v>
      </c>
      <c r="X13" s="46">
        <v>318</v>
      </c>
      <c r="Y13" s="30">
        <f t="shared" si="9"/>
        <v>7.7214285714285715</v>
      </c>
      <c r="Z13" s="82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</row>
    <row r="14" spans="1:63" s="22" customFormat="1" ht="23.1" customHeight="1">
      <c r="A14" s="15">
        <f t="shared" si="10"/>
        <v>8</v>
      </c>
      <c r="B14" s="18" t="s">
        <v>402</v>
      </c>
      <c r="C14" s="6" t="s">
        <v>19</v>
      </c>
      <c r="D14" s="14">
        <f t="shared" si="0"/>
        <v>7</v>
      </c>
      <c r="E14" s="6"/>
      <c r="F14" s="14" t="b">
        <f t="shared" si="1"/>
        <v>0</v>
      </c>
      <c r="G14" s="6" t="s">
        <v>770</v>
      </c>
      <c r="H14" s="14">
        <f t="shared" si="2"/>
        <v>10</v>
      </c>
      <c r="I14" s="6" t="s">
        <v>20</v>
      </c>
      <c r="J14" s="14">
        <f t="shared" si="3"/>
        <v>6</v>
      </c>
      <c r="K14" s="6" t="s">
        <v>19</v>
      </c>
      <c r="L14" s="14">
        <f t="shared" si="4"/>
        <v>7</v>
      </c>
      <c r="M14" s="6" t="s">
        <v>123</v>
      </c>
      <c r="N14" s="14">
        <f t="shared" si="5"/>
        <v>8</v>
      </c>
      <c r="O14" s="6" t="s">
        <v>770</v>
      </c>
      <c r="P14" s="14">
        <f t="shared" si="6"/>
        <v>10</v>
      </c>
      <c r="Q14" s="15">
        <f t="shared" si="7"/>
        <v>268</v>
      </c>
      <c r="R14" s="19">
        <f t="shared" si="8"/>
        <v>6.7</v>
      </c>
      <c r="S14" s="15">
        <v>302</v>
      </c>
      <c r="T14" s="7">
        <v>336</v>
      </c>
      <c r="U14" s="20">
        <v>320</v>
      </c>
      <c r="V14" s="21">
        <v>332</v>
      </c>
      <c r="W14" s="21">
        <v>346</v>
      </c>
      <c r="X14" s="46">
        <v>330</v>
      </c>
      <c r="Y14" s="30">
        <f t="shared" si="9"/>
        <v>7.9785714285714286</v>
      </c>
      <c r="Z14" s="82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</row>
    <row r="15" spans="1:63" s="22" customFormat="1" ht="23.1" customHeight="1">
      <c r="A15" s="15">
        <f t="shared" si="10"/>
        <v>9</v>
      </c>
      <c r="B15" s="18" t="s">
        <v>403</v>
      </c>
      <c r="C15" s="6" t="s">
        <v>20</v>
      </c>
      <c r="D15" s="14">
        <f t="shared" si="0"/>
        <v>6</v>
      </c>
      <c r="E15" s="6"/>
      <c r="F15" s="14" t="b">
        <f t="shared" si="1"/>
        <v>0</v>
      </c>
      <c r="G15" s="6" t="s">
        <v>770</v>
      </c>
      <c r="H15" s="14">
        <f t="shared" si="2"/>
        <v>10</v>
      </c>
      <c r="I15" s="6" t="s">
        <v>126</v>
      </c>
      <c r="J15" s="14">
        <f t="shared" si="3"/>
        <v>9</v>
      </c>
      <c r="K15" s="6" t="s">
        <v>123</v>
      </c>
      <c r="L15" s="14">
        <f t="shared" si="4"/>
        <v>8</v>
      </c>
      <c r="M15" s="6" t="s">
        <v>123</v>
      </c>
      <c r="N15" s="14">
        <f t="shared" si="5"/>
        <v>8</v>
      </c>
      <c r="O15" s="6" t="s">
        <v>770</v>
      </c>
      <c r="P15" s="14">
        <f t="shared" si="6"/>
        <v>10</v>
      </c>
      <c r="Q15" s="15">
        <f t="shared" si="7"/>
        <v>286</v>
      </c>
      <c r="R15" s="19">
        <f t="shared" si="8"/>
        <v>7.15</v>
      </c>
      <c r="S15" s="15">
        <v>278</v>
      </c>
      <c r="T15" s="7">
        <v>338</v>
      </c>
      <c r="U15" s="20">
        <v>304</v>
      </c>
      <c r="V15" s="21">
        <v>326</v>
      </c>
      <c r="W15" s="21">
        <v>348</v>
      </c>
      <c r="X15" s="46">
        <v>358</v>
      </c>
      <c r="Y15" s="30">
        <f t="shared" si="9"/>
        <v>7.9928571428571429</v>
      </c>
      <c r="Z15" s="82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</row>
    <row r="16" spans="1:63" s="22" customFormat="1" ht="23.1" customHeight="1">
      <c r="A16" s="15">
        <f t="shared" si="10"/>
        <v>10</v>
      </c>
      <c r="B16" s="18" t="s">
        <v>404</v>
      </c>
      <c r="C16" s="6" t="s">
        <v>126</v>
      </c>
      <c r="D16" s="14">
        <f t="shared" si="0"/>
        <v>9</v>
      </c>
      <c r="E16" s="6"/>
      <c r="F16" s="14" t="b">
        <f t="shared" si="1"/>
        <v>0</v>
      </c>
      <c r="G16" s="6" t="s">
        <v>770</v>
      </c>
      <c r="H16" s="14">
        <f t="shared" si="2"/>
        <v>10</v>
      </c>
      <c r="I16" s="6" t="s">
        <v>123</v>
      </c>
      <c r="J16" s="14">
        <f t="shared" si="3"/>
        <v>8</v>
      </c>
      <c r="K16" s="6" t="s">
        <v>123</v>
      </c>
      <c r="L16" s="14">
        <f t="shared" si="4"/>
        <v>8</v>
      </c>
      <c r="M16" s="6" t="s">
        <v>123</v>
      </c>
      <c r="N16" s="14">
        <f t="shared" si="5"/>
        <v>8</v>
      </c>
      <c r="O16" s="6" t="s">
        <v>126</v>
      </c>
      <c r="P16" s="14">
        <f t="shared" si="6"/>
        <v>9</v>
      </c>
      <c r="Q16" s="15">
        <f t="shared" si="7"/>
        <v>290</v>
      </c>
      <c r="R16" s="19">
        <f t="shared" si="8"/>
        <v>7.25</v>
      </c>
      <c r="S16" s="15">
        <v>340</v>
      </c>
      <c r="T16" s="7">
        <v>384</v>
      </c>
      <c r="U16" s="20">
        <v>392</v>
      </c>
      <c r="V16" s="21">
        <v>360</v>
      </c>
      <c r="W16" s="21">
        <v>374</v>
      </c>
      <c r="X16" s="46">
        <v>346</v>
      </c>
      <c r="Y16" s="30">
        <f t="shared" si="9"/>
        <v>8.8785714285714281</v>
      </c>
      <c r="Z16" s="82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</row>
    <row r="17" spans="1:63" s="22" customFormat="1" ht="23.1" customHeight="1">
      <c r="A17" s="15">
        <f t="shared" si="10"/>
        <v>11</v>
      </c>
      <c r="B17" s="18" t="s">
        <v>405</v>
      </c>
      <c r="C17" s="6" t="s">
        <v>123</v>
      </c>
      <c r="D17" s="14">
        <f t="shared" si="0"/>
        <v>8</v>
      </c>
      <c r="E17" s="6"/>
      <c r="F17" s="14" t="b">
        <f t="shared" si="1"/>
        <v>0</v>
      </c>
      <c r="G17" s="6" t="s">
        <v>770</v>
      </c>
      <c r="H17" s="14">
        <f t="shared" si="2"/>
        <v>10</v>
      </c>
      <c r="I17" s="6" t="s">
        <v>126</v>
      </c>
      <c r="J17" s="14">
        <f t="shared" si="3"/>
        <v>9</v>
      </c>
      <c r="K17" s="6" t="s">
        <v>126</v>
      </c>
      <c r="L17" s="14">
        <f t="shared" si="4"/>
        <v>9</v>
      </c>
      <c r="M17" s="6" t="s">
        <v>126</v>
      </c>
      <c r="N17" s="14">
        <f t="shared" si="5"/>
        <v>9</v>
      </c>
      <c r="O17" s="6" t="s">
        <v>770</v>
      </c>
      <c r="P17" s="14">
        <f t="shared" si="6"/>
        <v>10</v>
      </c>
      <c r="Q17" s="15">
        <f t="shared" si="7"/>
        <v>310</v>
      </c>
      <c r="R17" s="19">
        <f t="shared" si="8"/>
        <v>7.75</v>
      </c>
      <c r="S17" s="15">
        <v>278</v>
      </c>
      <c r="T17" s="7">
        <v>364</v>
      </c>
      <c r="U17" s="20">
        <v>284</v>
      </c>
      <c r="V17" s="21">
        <v>322</v>
      </c>
      <c r="W17" s="21">
        <v>326</v>
      </c>
      <c r="X17" s="46">
        <v>318</v>
      </c>
      <c r="Y17" s="30">
        <f t="shared" si="9"/>
        <v>7.8642857142857139</v>
      </c>
      <c r="Z17" s="82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1:63" s="22" customFormat="1" ht="23.1" customHeight="1">
      <c r="A18" s="15">
        <f t="shared" si="10"/>
        <v>12</v>
      </c>
      <c r="B18" s="18" t="s">
        <v>406</v>
      </c>
      <c r="C18" s="6" t="s">
        <v>19</v>
      </c>
      <c r="D18" s="14">
        <f t="shared" si="0"/>
        <v>7</v>
      </c>
      <c r="E18" s="6"/>
      <c r="F18" s="14" t="b">
        <f t="shared" si="1"/>
        <v>0</v>
      </c>
      <c r="G18" s="6" t="s">
        <v>770</v>
      </c>
      <c r="H18" s="14">
        <f t="shared" si="2"/>
        <v>10</v>
      </c>
      <c r="I18" s="6" t="s">
        <v>123</v>
      </c>
      <c r="J18" s="14">
        <f t="shared" si="3"/>
        <v>8</v>
      </c>
      <c r="K18" s="6" t="s">
        <v>126</v>
      </c>
      <c r="L18" s="14">
        <f t="shared" si="4"/>
        <v>9</v>
      </c>
      <c r="M18" s="6" t="s">
        <v>123</v>
      </c>
      <c r="N18" s="14">
        <f t="shared" si="5"/>
        <v>8</v>
      </c>
      <c r="O18" s="6" t="s">
        <v>126</v>
      </c>
      <c r="P18" s="14">
        <f t="shared" si="6"/>
        <v>9</v>
      </c>
      <c r="Q18" s="15">
        <f t="shared" si="7"/>
        <v>284</v>
      </c>
      <c r="R18" s="19">
        <f t="shared" si="8"/>
        <v>7.1</v>
      </c>
      <c r="S18" s="15">
        <v>307</v>
      </c>
      <c r="T18" s="7">
        <v>344</v>
      </c>
      <c r="U18" s="20">
        <v>318</v>
      </c>
      <c r="V18" s="21">
        <v>352</v>
      </c>
      <c r="W18" s="21">
        <v>336</v>
      </c>
      <c r="X18" s="46">
        <v>322</v>
      </c>
      <c r="Y18" s="30">
        <f t="shared" si="9"/>
        <v>8.0821428571428573</v>
      </c>
      <c r="Z18" s="82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</row>
    <row r="19" spans="1:63" s="22" customFormat="1" ht="23.1" customHeight="1">
      <c r="A19" s="15">
        <f t="shared" si="10"/>
        <v>13</v>
      </c>
      <c r="B19" s="18" t="s">
        <v>407</v>
      </c>
      <c r="C19" s="6" t="s">
        <v>123</v>
      </c>
      <c r="D19" s="14">
        <f t="shared" si="0"/>
        <v>8</v>
      </c>
      <c r="E19" s="6"/>
      <c r="F19" s="14" t="b">
        <f t="shared" si="1"/>
        <v>0</v>
      </c>
      <c r="G19" s="6" t="s">
        <v>123</v>
      </c>
      <c r="H19" s="14">
        <f t="shared" si="2"/>
        <v>8</v>
      </c>
      <c r="I19" s="6" t="s">
        <v>126</v>
      </c>
      <c r="J19" s="14">
        <f t="shared" si="3"/>
        <v>9</v>
      </c>
      <c r="K19" s="6" t="s">
        <v>126</v>
      </c>
      <c r="L19" s="14">
        <f t="shared" si="4"/>
        <v>9</v>
      </c>
      <c r="M19" s="6" t="s">
        <v>126</v>
      </c>
      <c r="N19" s="14">
        <f t="shared" si="5"/>
        <v>9</v>
      </c>
      <c r="O19" s="6" t="s">
        <v>126</v>
      </c>
      <c r="P19" s="14">
        <f t="shared" si="6"/>
        <v>9</v>
      </c>
      <c r="Q19" s="15">
        <f t="shared" si="7"/>
        <v>298</v>
      </c>
      <c r="R19" s="19">
        <f t="shared" si="8"/>
        <v>7.45</v>
      </c>
      <c r="S19" s="15">
        <v>270</v>
      </c>
      <c r="T19" s="7">
        <v>296</v>
      </c>
      <c r="U19" s="20">
        <v>252</v>
      </c>
      <c r="V19" s="21">
        <v>292</v>
      </c>
      <c r="W19" s="21">
        <v>346</v>
      </c>
      <c r="X19" s="46">
        <v>350</v>
      </c>
      <c r="Y19" s="30">
        <f t="shared" si="9"/>
        <v>7.5142857142857142</v>
      </c>
      <c r="Z19" s="82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</row>
    <row r="20" spans="1:63" s="22" customFormat="1" ht="23.1" customHeight="1">
      <c r="A20" s="15">
        <f t="shared" si="10"/>
        <v>14</v>
      </c>
      <c r="B20" s="18" t="s">
        <v>408</v>
      </c>
      <c r="C20" s="6" t="s">
        <v>770</v>
      </c>
      <c r="D20" s="14">
        <f t="shared" si="0"/>
        <v>10</v>
      </c>
      <c r="E20" s="6"/>
      <c r="F20" s="14" t="b">
        <f t="shared" si="1"/>
        <v>0</v>
      </c>
      <c r="G20" s="6" t="s">
        <v>770</v>
      </c>
      <c r="H20" s="14">
        <f t="shared" si="2"/>
        <v>10</v>
      </c>
      <c r="I20" s="6" t="s">
        <v>126</v>
      </c>
      <c r="J20" s="14">
        <f t="shared" si="3"/>
        <v>9</v>
      </c>
      <c r="K20" s="6" t="s">
        <v>126</v>
      </c>
      <c r="L20" s="14">
        <f t="shared" si="4"/>
        <v>9</v>
      </c>
      <c r="M20" s="6" t="s">
        <v>126</v>
      </c>
      <c r="N20" s="14">
        <f t="shared" si="5"/>
        <v>9</v>
      </c>
      <c r="O20" s="6" t="s">
        <v>770</v>
      </c>
      <c r="P20" s="14">
        <f t="shared" si="6"/>
        <v>10</v>
      </c>
      <c r="Q20" s="15">
        <f t="shared" si="7"/>
        <v>322</v>
      </c>
      <c r="R20" s="19">
        <f t="shared" si="8"/>
        <v>8.0500000000000007</v>
      </c>
      <c r="S20" s="15">
        <v>337</v>
      </c>
      <c r="T20" s="7">
        <v>376</v>
      </c>
      <c r="U20" s="20">
        <v>366</v>
      </c>
      <c r="V20" s="21">
        <v>370</v>
      </c>
      <c r="W20" s="21">
        <v>392</v>
      </c>
      <c r="X20" s="46">
        <v>372</v>
      </c>
      <c r="Y20" s="30">
        <f t="shared" si="9"/>
        <v>9.0535714285714288</v>
      </c>
      <c r="Z20" s="82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1:63" s="22" customFormat="1" ht="23.1" customHeight="1">
      <c r="A21" s="15">
        <f t="shared" si="10"/>
        <v>15</v>
      </c>
      <c r="B21" s="18" t="s">
        <v>409</v>
      </c>
      <c r="C21" s="6" t="s">
        <v>770</v>
      </c>
      <c r="D21" s="14">
        <f t="shared" si="0"/>
        <v>10</v>
      </c>
      <c r="E21" s="6"/>
      <c r="F21" s="14" t="b">
        <f t="shared" si="1"/>
        <v>0</v>
      </c>
      <c r="G21" s="6" t="s">
        <v>126</v>
      </c>
      <c r="H21" s="14">
        <f t="shared" si="2"/>
        <v>9</v>
      </c>
      <c r="I21" s="6" t="s">
        <v>19</v>
      </c>
      <c r="J21" s="14">
        <f t="shared" si="3"/>
        <v>7</v>
      </c>
      <c r="K21" s="6" t="s">
        <v>126</v>
      </c>
      <c r="L21" s="14">
        <f t="shared" si="4"/>
        <v>9</v>
      </c>
      <c r="M21" s="6" t="s">
        <v>19</v>
      </c>
      <c r="N21" s="14">
        <f t="shared" si="5"/>
        <v>7</v>
      </c>
      <c r="O21" s="6" t="s">
        <v>126</v>
      </c>
      <c r="P21" s="14">
        <f t="shared" si="6"/>
        <v>9</v>
      </c>
      <c r="Q21" s="15">
        <f t="shared" si="7"/>
        <v>288</v>
      </c>
      <c r="R21" s="19">
        <f t="shared" si="8"/>
        <v>7.2</v>
      </c>
      <c r="S21" s="15">
        <v>271</v>
      </c>
      <c r="T21" s="7">
        <v>344</v>
      </c>
      <c r="U21" s="20">
        <v>318</v>
      </c>
      <c r="V21" s="21">
        <v>354</v>
      </c>
      <c r="W21" s="21">
        <v>366</v>
      </c>
      <c r="X21" s="46">
        <v>320</v>
      </c>
      <c r="Y21" s="30">
        <f t="shared" si="9"/>
        <v>8.0749999999999993</v>
      </c>
      <c r="Z21" s="82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</row>
    <row r="22" spans="1:63" s="22" customFormat="1" ht="23.1" customHeight="1">
      <c r="A22" s="15">
        <f t="shared" si="10"/>
        <v>16</v>
      </c>
      <c r="B22" s="18" t="s">
        <v>410</v>
      </c>
      <c r="C22" s="6" t="s">
        <v>770</v>
      </c>
      <c r="D22" s="14">
        <f t="shared" si="0"/>
        <v>10</v>
      </c>
      <c r="E22" s="6"/>
      <c r="F22" s="14" t="b">
        <f t="shared" si="1"/>
        <v>0</v>
      </c>
      <c r="G22" s="6" t="s">
        <v>770</v>
      </c>
      <c r="H22" s="14">
        <f t="shared" si="2"/>
        <v>10</v>
      </c>
      <c r="I22" s="6" t="s">
        <v>770</v>
      </c>
      <c r="J22" s="14">
        <f t="shared" si="3"/>
        <v>10</v>
      </c>
      <c r="K22" s="6" t="s">
        <v>126</v>
      </c>
      <c r="L22" s="14">
        <f t="shared" si="4"/>
        <v>9</v>
      </c>
      <c r="M22" s="6" t="s">
        <v>126</v>
      </c>
      <c r="N22" s="14">
        <f t="shared" si="5"/>
        <v>9</v>
      </c>
      <c r="O22" s="6" t="s">
        <v>126</v>
      </c>
      <c r="P22" s="14">
        <f t="shared" si="6"/>
        <v>9</v>
      </c>
      <c r="Q22" s="15">
        <f t="shared" si="7"/>
        <v>320</v>
      </c>
      <c r="R22" s="19">
        <f t="shared" si="8"/>
        <v>8</v>
      </c>
      <c r="S22" s="15">
        <v>300</v>
      </c>
      <c r="T22" s="7">
        <v>364</v>
      </c>
      <c r="U22" s="20">
        <v>382</v>
      </c>
      <c r="V22" s="21">
        <v>382</v>
      </c>
      <c r="W22" s="21">
        <v>376</v>
      </c>
      <c r="X22" s="46">
        <v>368</v>
      </c>
      <c r="Y22" s="30">
        <f t="shared" si="9"/>
        <v>8.9</v>
      </c>
      <c r="Z22" s="82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1:63" s="22" customFormat="1" ht="23.1" customHeight="1">
      <c r="A23" s="15">
        <f t="shared" si="10"/>
        <v>17</v>
      </c>
      <c r="B23" s="18" t="s">
        <v>411</v>
      </c>
      <c r="C23" s="6" t="s">
        <v>770</v>
      </c>
      <c r="D23" s="14">
        <f t="shared" si="0"/>
        <v>10</v>
      </c>
      <c r="E23" s="6"/>
      <c r="F23" s="14" t="b">
        <f t="shared" si="1"/>
        <v>0</v>
      </c>
      <c r="G23" s="6" t="s">
        <v>770</v>
      </c>
      <c r="H23" s="14">
        <f t="shared" si="2"/>
        <v>10</v>
      </c>
      <c r="I23" s="6" t="s">
        <v>770</v>
      </c>
      <c r="J23" s="14">
        <f t="shared" si="3"/>
        <v>10</v>
      </c>
      <c r="K23" s="6" t="s">
        <v>126</v>
      </c>
      <c r="L23" s="14">
        <f t="shared" si="4"/>
        <v>9</v>
      </c>
      <c r="M23" s="6" t="s">
        <v>123</v>
      </c>
      <c r="N23" s="14">
        <f t="shared" si="5"/>
        <v>8</v>
      </c>
      <c r="O23" s="6" t="s">
        <v>770</v>
      </c>
      <c r="P23" s="14">
        <f t="shared" si="6"/>
        <v>10</v>
      </c>
      <c r="Q23" s="15">
        <f t="shared" si="7"/>
        <v>322</v>
      </c>
      <c r="R23" s="19">
        <f t="shared" si="8"/>
        <v>8.0500000000000007</v>
      </c>
      <c r="S23" s="15">
        <v>330</v>
      </c>
      <c r="T23" s="7">
        <v>404</v>
      </c>
      <c r="U23" s="20">
        <v>366</v>
      </c>
      <c r="V23" s="21">
        <v>374</v>
      </c>
      <c r="W23" s="21">
        <v>356</v>
      </c>
      <c r="X23" s="46">
        <v>362</v>
      </c>
      <c r="Y23" s="30">
        <f t="shared" si="9"/>
        <v>8.9785714285714278</v>
      </c>
      <c r="Z23" s="82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</row>
    <row r="24" spans="1:63" s="22" customFormat="1" ht="23.1" customHeight="1">
      <c r="A24" s="15">
        <f t="shared" si="10"/>
        <v>18</v>
      </c>
      <c r="B24" s="18" t="s">
        <v>412</v>
      </c>
      <c r="C24" s="6" t="s">
        <v>20</v>
      </c>
      <c r="D24" s="14">
        <f t="shared" si="0"/>
        <v>6</v>
      </c>
      <c r="E24" s="6"/>
      <c r="F24" s="14" t="b">
        <f t="shared" si="1"/>
        <v>0</v>
      </c>
      <c r="G24" s="6" t="s">
        <v>770</v>
      </c>
      <c r="H24" s="14">
        <f t="shared" si="2"/>
        <v>10</v>
      </c>
      <c r="I24" s="6" t="s">
        <v>19</v>
      </c>
      <c r="J24" s="14">
        <f t="shared" si="3"/>
        <v>7</v>
      </c>
      <c r="K24" s="6" t="s">
        <v>123</v>
      </c>
      <c r="L24" s="14">
        <f t="shared" si="4"/>
        <v>8</v>
      </c>
      <c r="M24" s="6" t="s">
        <v>123</v>
      </c>
      <c r="N24" s="14">
        <f t="shared" si="5"/>
        <v>8</v>
      </c>
      <c r="O24" s="6" t="s">
        <v>126</v>
      </c>
      <c r="P24" s="14">
        <f t="shared" si="6"/>
        <v>9</v>
      </c>
      <c r="Q24" s="15">
        <f t="shared" si="7"/>
        <v>266</v>
      </c>
      <c r="R24" s="19">
        <f t="shared" si="8"/>
        <v>6.65</v>
      </c>
      <c r="S24" s="15">
        <v>284</v>
      </c>
      <c r="T24" s="7">
        <v>348</v>
      </c>
      <c r="U24" s="20">
        <v>260</v>
      </c>
      <c r="V24" s="21">
        <v>286</v>
      </c>
      <c r="W24" s="21">
        <v>278</v>
      </c>
      <c r="X24" s="156">
        <v>254</v>
      </c>
      <c r="Y24" s="30">
        <f t="shared" si="9"/>
        <v>7.0571428571428569</v>
      </c>
      <c r="Z24" s="82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1:63" s="22" customFormat="1" ht="23.1" customHeight="1">
      <c r="A25" s="15">
        <f t="shared" si="10"/>
        <v>19</v>
      </c>
      <c r="B25" s="18" t="s">
        <v>413</v>
      </c>
      <c r="C25" s="6" t="s">
        <v>19</v>
      </c>
      <c r="D25" s="14">
        <f t="shared" si="0"/>
        <v>7</v>
      </c>
      <c r="E25" s="6"/>
      <c r="F25" s="14" t="b">
        <f t="shared" si="1"/>
        <v>0</v>
      </c>
      <c r="G25" s="6" t="s">
        <v>123</v>
      </c>
      <c r="H25" s="14">
        <f t="shared" si="2"/>
        <v>8</v>
      </c>
      <c r="I25" s="6" t="s">
        <v>19</v>
      </c>
      <c r="J25" s="14">
        <f t="shared" si="3"/>
        <v>7</v>
      </c>
      <c r="K25" s="6" t="s">
        <v>123</v>
      </c>
      <c r="L25" s="14">
        <f t="shared" si="4"/>
        <v>8</v>
      </c>
      <c r="M25" s="6" t="s">
        <v>123</v>
      </c>
      <c r="N25" s="14">
        <f t="shared" si="5"/>
        <v>8</v>
      </c>
      <c r="O25" s="6" t="s">
        <v>126</v>
      </c>
      <c r="P25" s="14">
        <f t="shared" si="6"/>
        <v>9</v>
      </c>
      <c r="Q25" s="15">
        <f t="shared" si="7"/>
        <v>268</v>
      </c>
      <c r="R25" s="19">
        <f t="shared" si="8"/>
        <v>6.7</v>
      </c>
      <c r="S25" s="15">
        <v>225</v>
      </c>
      <c r="T25" s="7">
        <v>324</v>
      </c>
      <c r="U25" s="20">
        <v>228</v>
      </c>
      <c r="V25" s="21">
        <v>240</v>
      </c>
      <c r="W25" s="21">
        <v>258</v>
      </c>
      <c r="X25" s="156">
        <v>286</v>
      </c>
      <c r="Y25" s="30">
        <f t="shared" si="9"/>
        <v>6.5321428571428575</v>
      </c>
      <c r="Z25" s="82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63" s="22" customFormat="1" ht="23.1" customHeight="1">
      <c r="A26" s="15">
        <f t="shared" si="10"/>
        <v>20</v>
      </c>
      <c r="B26" s="18" t="s">
        <v>414</v>
      </c>
      <c r="C26" s="6" t="s">
        <v>770</v>
      </c>
      <c r="D26" s="14">
        <f t="shared" si="0"/>
        <v>10</v>
      </c>
      <c r="E26" s="6"/>
      <c r="F26" s="14" t="b">
        <f t="shared" si="1"/>
        <v>0</v>
      </c>
      <c r="G26" s="6" t="s">
        <v>770</v>
      </c>
      <c r="H26" s="14">
        <f t="shared" si="2"/>
        <v>10</v>
      </c>
      <c r="I26" s="6" t="s">
        <v>126</v>
      </c>
      <c r="J26" s="14">
        <f t="shared" si="3"/>
        <v>9</v>
      </c>
      <c r="K26" s="6" t="s">
        <v>770</v>
      </c>
      <c r="L26" s="14">
        <f t="shared" si="4"/>
        <v>10</v>
      </c>
      <c r="M26" s="6" t="s">
        <v>123</v>
      </c>
      <c r="N26" s="14">
        <f t="shared" si="5"/>
        <v>8</v>
      </c>
      <c r="O26" s="6" t="s">
        <v>126</v>
      </c>
      <c r="P26" s="14">
        <f t="shared" si="6"/>
        <v>9</v>
      </c>
      <c r="Q26" s="15">
        <f t="shared" si="7"/>
        <v>314</v>
      </c>
      <c r="R26" s="19">
        <f t="shared" si="8"/>
        <v>7.85</v>
      </c>
      <c r="S26" s="15">
        <v>245</v>
      </c>
      <c r="T26" s="49">
        <v>310</v>
      </c>
      <c r="U26" s="20">
        <v>262</v>
      </c>
      <c r="V26" s="21">
        <v>280</v>
      </c>
      <c r="W26" s="21">
        <v>314</v>
      </c>
      <c r="X26" s="46">
        <v>334</v>
      </c>
      <c r="Y26" s="30">
        <f t="shared" si="9"/>
        <v>7.3535714285714286</v>
      </c>
      <c r="Z26" s="82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</row>
    <row r="27" spans="1:63" s="22" customFormat="1" ht="23.1" customHeight="1">
      <c r="A27" s="15">
        <f t="shared" si="10"/>
        <v>21</v>
      </c>
      <c r="B27" s="18" t="s">
        <v>415</v>
      </c>
      <c r="C27" s="6" t="s">
        <v>126</v>
      </c>
      <c r="D27" s="14">
        <f t="shared" si="0"/>
        <v>9</v>
      </c>
      <c r="E27" s="6"/>
      <c r="F27" s="14" t="b">
        <f t="shared" si="1"/>
        <v>0</v>
      </c>
      <c r="G27" s="6" t="s">
        <v>770</v>
      </c>
      <c r="H27" s="14">
        <f t="shared" si="2"/>
        <v>10</v>
      </c>
      <c r="I27" s="6" t="s">
        <v>126</v>
      </c>
      <c r="J27" s="14">
        <f t="shared" si="3"/>
        <v>9</v>
      </c>
      <c r="K27" s="6" t="s">
        <v>770</v>
      </c>
      <c r="L27" s="14">
        <f t="shared" si="4"/>
        <v>10</v>
      </c>
      <c r="M27" s="6" t="s">
        <v>126</v>
      </c>
      <c r="N27" s="14">
        <f t="shared" si="5"/>
        <v>9</v>
      </c>
      <c r="O27" s="6" t="s">
        <v>126</v>
      </c>
      <c r="P27" s="14">
        <f t="shared" si="6"/>
        <v>9</v>
      </c>
      <c r="Q27" s="15">
        <f t="shared" si="7"/>
        <v>314</v>
      </c>
      <c r="R27" s="19">
        <f t="shared" si="8"/>
        <v>7.85</v>
      </c>
      <c r="S27" s="15">
        <v>309</v>
      </c>
      <c r="T27" s="7">
        <v>406</v>
      </c>
      <c r="U27" s="20">
        <v>342</v>
      </c>
      <c r="V27" s="21">
        <v>366</v>
      </c>
      <c r="W27" s="21">
        <v>364</v>
      </c>
      <c r="X27" s="46">
        <v>360</v>
      </c>
      <c r="Y27" s="30">
        <f t="shared" si="9"/>
        <v>8.7892857142857146</v>
      </c>
      <c r="Z27" s="82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</row>
    <row r="28" spans="1:63" s="22" customFormat="1" ht="23.1" customHeight="1">
      <c r="A28" s="15">
        <f t="shared" si="10"/>
        <v>22</v>
      </c>
      <c r="B28" s="18" t="s">
        <v>416</v>
      </c>
      <c r="C28" s="6" t="s">
        <v>775</v>
      </c>
      <c r="D28" s="14" t="b">
        <f t="shared" si="0"/>
        <v>0</v>
      </c>
      <c r="E28" s="6"/>
      <c r="F28" s="14" t="b">
        <f t="shared" si="1"/>
        <v>0</v>
      </c>
      <c r="G28" s="6" t="s">
        <v>775</v>
      </c>
      <c r="H28" s="14" t="b">
        <f t="shared" si="2"/>
        <v>0</v>
      </c>
      <c r="I28" s="6" t="s">
        <v>775</v>
      </c>
      <c r="J28" s="14" t="b">
        <f t="shared" si="3"/>
        <v>0</v>
      </c>
      <c r="K28" s="6" t="s">
        <v>775</v>
      </c>
      <c r="L28" s="14" t="b">
        <f t="shared" si="4"/>
        <v>0</v>
      </c>
      <c r="M28" s="6" t="s">
        <v>775</v>
      </c>
      <c r="N28" s="14" t="b">
        <f t="shared" si="5"/>
        <v>0</v>
      </c>
      <c r="O28" s="6" t="s">
        <v>126</v>
      </c>
      <c r="P28" s="14">
        <f t="shared" si="6"/>
        <v>9</v>
      </c>
      <c r="Q28" s="15">
        <f t="shared" si="7"/>
        <v>72</v>
      </c>
      <c r="R28" s="19">
        <f t="shared" si="8"/>
        <v>1.8</v>
      </c>
      <c r="S28" s="15">
        <v>248</v>
      </c>
      <c r="T28" s="7">
        <v>338</v>
      </c>
      <c r="U28" s="20">
        <v>240</v>
      </c>
      <c r="V28" s="21">
        <v>276</v>
      </c>
      <c r="W28" s="21">
        <v>330</v>
      </c>
      <c r="X28" s="46">
        <v>302</v>
      </c>
      <c r="Y28" s="30">
        <f t="shared" si="9"/>
        <v>6.45</v>
      </c>
      <c r="Z28" s="82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</row>
    <row r="29" spans="1:63" s="22" customFormat="1" ht="23.1" customHeight="1">
      <c r="A29" s="15">
        <f t="shared" si="10"/>
        <v>23</v>
      </c>
      <c r="B29" s="18" t="s">
        <v>417</v>
      </c>
      <c r="C29" s="6" t="s">
        <v>126</v>
      </c>
      <c r="D29" s="14">
        <f t="shared" si="0"/>
        <v>9</v>
      </c>
      <c r="E29" s="6"/>
      <c r="F29" s="14" t="b">
        <f t="shared" si="1"/>
        <v>0</v>
      </c>
      <c r="G29" s="6" t="s">
        <v>770</v>
      </c>
      <c r="H29" s="14">
        <f t="shared" si="2"/>
        <v>10</v>
      </c>
      <c r="I29" s="6" t="s">
        <v>770</v>
      </c>
      <c r="J29" s="14">
        <f t="shared" si="3"/>
        <v>10</v>
      </c>
      <c r="K29" s="6" t="s">
        <v>770</v>
      </c>
      <c r="L29" s="14">
        <f t="shared" si="4"/>
        <v>10</v>
      </c>
      <c r="M29" s="6" t="s">
        <v>770</v>
      </c>
      <c r="N29" s="14">
        <f t="shared" si="5"/>
        <v>10</v>
      </c>
      <c r="O29" s="6" t="s">
        <v>126</v>
      </c>
      <c r="P29" s="14">
        <f t="shared" si="6"/>
        <v>9</v>
      </c>
      <c r="Q29" s="15">
        <f t="shared" si="7"/>
        <v>326</v>
      </c>
      <c r="R29" s="19">
        <f t="shared" si="8"/>
        <v>8.15</v>
      </c>
      <c r="S29" s="15">
        <v>291</v>
      </c>
      <c r="T29" s="7">
        <v>358</v>
      </c>
      <c r="U29" s="20">
        <v>298</v>
      </c>
      <c r="V29" s="21">
        <v>328</v>
      </c>
      <c r="W29" s="21">
        <v>348</v>
      </c>
      <c r="X29" s="46">
        <v>358</v>
      </c>
      <c r="Y29" s="30">
        <f t="shared" si="9"/>
        <v>8.2392857142857139</v>
      </c>
      <c r="Z29" s="82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</row>
    <row r="30" spans="1:63" s="22" customFormat="1" ht="23.1" customHeight="1">
      <c r="A30" s="15">
        <f t="shared" si="10"/>
        <v>24</v>
      </c>
      <c r="B30" s="18" t="s">
        <v>418</v>
      </c>
      <c r="C30" s="6" t="s">
        <v>126</v>
      </c>
      <c r="D30" s="14">
        <f t="shared" si="0"/>
        <v>9</v>
      </c>
      <c r="E30" s="6"/>
      <c r="F30" s="14" t="b">
        <f t="shared" si="1"/>
        <v>0</v>
      </c>
      <c r="G30" s="6" t="s">
        <v>126</v>
      </c>
      <c r="H30" s="14">
        <f t="shared" si="2"/>
        <v>9</v>
      </c>
      <c r="I30" s="6" t="s">
        <v>123</v>
      </c>
      <c r="J30" s="14">
        <f t="shared" si="3"/>
        <v>8</v>
      </c>
      <c r="K30" s="6" t="s">
        <v>123</v>
      </c>
      <c r="L30" s="14">
        <f t="shared" si="4"/>
        <v>8</v>
      </c>
      <c r="M30" s="6" t="s">
        <v>126</v>
      </c>
      <c r="N30" s="14">
        <f t="shared" si="5"/>
        <v>9</v>
      </c>
      <c r="O30" s="6" t="s">
        <v>126</v>
      </c>
      <c r="P30" s="14">
        <f t="shared" si="6"/>
        <v>9</v>
      </c>
      <c r="Q30" s="15">
        <f t="shared" si="7"/>
        <v>294</v>
      </c>
      <c r="R30" s="19">
        <f t="shared" si="8"/>
        <v>7.35</v>
      </c>
      <c r="S30" s="15">
        <v>291</v>
      </c>
      <c r="T30" s="7">
        <v>370</v>
      </c>
      <c r="U30" s="20">
        <v>316</v>
      </c>
      <c r="V30" s="21">
        <v>330</v>
      </c>
      <c r="W30" s="21">
        <v>296</v>
      </c>
      <c r="X30" s="46">
        <v>314</v>
      </c>
      <c r="Y30" s="30">
        <f t="shared" si="9"/>
        <v>7.8964285714285714</v>
      </c>
      <c r="Z30" s="82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1:63" s="22" customFormat="1" ht="23.1" customHeight="1">
      <c r="A31" s="15">
        <f t="shared" si="10"/>
        <v>25</v>
      </c>
      <c r="B31" s="18" t="s">
        <v>419</v>
      </c>
      <c r="C31" s="6" t="s">
        <v>19</v>
      </c>
      <c r="D31" s="14">
        <f t="shared" si="0"/>
        <v>7</v>
      </c>
      <c r="E31" s="6"/>
      <c r="F31" s="14" t="b">
        <f t="shared" si="1"/>
        <v>0</v>
      </c>
      <c r="G31" s="6" t="s">
        <v>126</v>
      </c>
      <c r="H31" s="14">
        <f t="shared" si="2"/>
        <v>9</v>
      </c>
      <c r="I31" s="6" t="s">
        <v>21</v>
      </c>
      <c r="J31" s="14">
        <f t="shared" si="3"/>
        <v>0</v>
      </c>
      <c r="K31" s="6"/>
      <c r="L31" s="14" t="b">
        <f t="shared" si="4"/>
        <v>0</v>
      </c>
      <c r="M31" s="6" t="s">
        <v>19</v>
      </c>
      <c r="N31" s="14">
        <f t="shared" si="5"/>
        <v>7</v>
      </c>
      <c r="O31" s="6" t="s">
        <v>126</v>
      </c>
      <c r="P31" s="14">
        <f t="shared" si="6"/>
        <v>9</v>
      </c>
      <c r="Q31" s="15">
        <f t="shared" si="7"/>
        <v>174</v>
      </c>
      <c r="R31" s="19">
        <f t="shared" si="8"/>
        <v>4.3499999999999996</v>
      </c>
      <c r="S31" s="15">
        <v>215</v>
      </c>
      <c r="T31" s="7">
        <v>220</v>
      </c>
      <c r="U31" s="148">
        <v>168</v>
      </c>
      <c r="V31" s="21">
        <v>204</v>
      </c>
      <c r="W31" s="21">
        <v>196</v>
      </c>
      <c r="X31" s="156">
        <v>184</v>
      </c>
      <c r="Y31" s="30">
        <f t="shared" si="9"/>
        <v>4.8607142857142858</v>
      </c>
      <c r="Z31" s="82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1:63" s="22" customFormat="1" ht="23.1" customHeight="1">
      <c r="A32" s="15">
        <f t="shared" si="10"/>
        <v>26</v>
      </c>
      <c r="B32" s="18" t="s">
        <v>420</v>
      </c>
      <c r="C32" s="6" t="s">
        <v>126</v>
      </c>
      <c r="D32" s="14">
        <f t="shared" si="0"/>
        <v>9</v>
      </c>
      <c r="E32" s="6"/>
      <c r="F32" s="14" t="b">
        <f t="shared" si="1"/>
        <v>0</v>
      </c>
      <c r="G32" s="6" t="s">
        <v>126</v>
      </c>
      <c r="H32" s="14">
        <f t="shared" si="2"/>
        <v>9</v>
      </c>
      <c r="I32" s="6" t="s">
        <v>123</v>
      </c>
      <c r="J32" s="14">
        <f t="shared" si="3"/>
        <v>8</v>
      </c>
      <c r="K32" s="6" t="s">
        <v>20</v>
      </c>
      <c r="L32" s="14">
        <f t="shared" si="4"/>
        <v>6</v>
      </c>
      <c r="M32" s="6" t="s">
        <v>126</v>
      </c>
      <c r="N32" s="14">
        <f t="shared" si="5"/>
        <v>9</v>
      </c>
      <c r="O32" s="6" t="s">
        <v>126</v>
      </c>
      <c r="P32" s="14">
        <f t="shared" si="6"/>
        <v>9</v>
      </c>
      <c r="Q32" s="15">
        <f t="shared" si="7"/>
        <v>282</v>
      </c>
      <c r="R32" s="19">
        <f t="shared" si="8"/>
        <v>7.05</v>
      </c>
      <c r="S32" s="15">
        <v>258</v>
      </c>
      <c r="T32" s="7">
        <v>344</v>
      </c>
      <c r="U32" s="20">
        <v>242</v>
      </c>
      <c r="V32" s="21">
        <v>274</v>
      </c>
      <c r="W32" s="21">
        <v>326</v>
      </c>
      <c r="X32" s="46">
        <v>336</v>
      </c>
      <c r="Y32" s="30">
        <f t="shared" si="9"/>
        <v>7.3642857142857139</v>
      </c>
      <c r="Z32" s="82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</row>
    <row r="33" spans="1:63" s="22" customFormat="1" ht="23.1" customHeight="1">
      <c r="A33" s="15">
        <f t="shared" si="10"/>
        <v>27</v>
      </c>
      <c r="B33" s="18" t="s">
        <v>421</v>
      </c>
      <c r="C33" s="6" t="s">
        <v>19</v>
      </c>
      <c r="D33" s="14">
        <f t="shared" si="0"/>
        <v>7</v>
      </c>
      <c r="E33" s="6"/>
      <c r="F33" s="14" t="b">
        <f t="shared" si="1"/>
        <v>0</v>
      </c>
      <c r="G33" s="6" t="s">
        <v>126</v>
      </c>
      <c r="H33" s="14">
        <f t="shared" si="2"/>
        <v>9</v>
      </c>
      <c r="I33" s="6" t="s">
        <v>19</v>
      </c>
      <c r="J33" s="14">
        <f t="shared" si="3"/>
        <v>7</v>
      </c>
      <c r="K33" s="6" t="s">
        <v>123</v>
      </c>
      <c r="L33" s="14">
        <f t="shared" si="4"/>
        <v>8</v>
      </c>
      <c r="M33" s="6" t="s">
        <v>126</v>
      </c>
      <c r="N33" s="14">
        <f t="shared" si="5"/>
        <v>9</v>
      </c>
      <c r="O33" s="6" t="s">
        <v>126</v>
      </c>
      <c r="P33" s="14">
        <f t="shared" si="6"/>
        <v>9</v>
      </c>
      <c r="Q33" s="15">
        <f t="shared" si="7"/>
        <v>276</v>
      </c>
      <c r="R33" s="19">
        <f t="shared" si="8"/>
        <v>6.9</v>
      </c>
      <c r="S33" s="15">
        <v>242</v>
      </c>
      <c r="T33" s="7">
        <v>280</v>
      </c>
      <c r="U33" s="20">
        <v>184</v>
      </c>
      <c r="V33" s="21">
        <v>198</v>
      </c>
      <c r="W33" s="21">
        <v>236</v>
      </c>
      <c r="X33" s="46">
        <v>302</v>
      </c>
      <c r="Y33" s="30">
        <f t="shared" si="9"/>
        <v>6.1357142857142861</v>
      </c>
      <c r="Z33" s="82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</row>
    <row r="34" spans="1:63" s="22" customFormat="1" ht="23.1" customHeight="1">
      <c r="A34" s="15">
        <f t="shared" si="10"/>
        <v>28</v>
      </c>
      <c r="B34" s="18" t="s">
        <v>422</v>
      </c>
      <c r="C34" s="6" t="s">
        <v>770</v>
      </c>
      <c r="D34" s="14">
        <f t="shared" si="0"/>
        <v>10</v>
      </c>
      <c r="E34" s="6"/>
      <c r="F34" s="14" t="b">
        <f t="shared" si="1"/>
        <v>0</v>
      </c>
      <c r="G34" s="6" t="s">
        <v>123</v>
      </c>
      <c r="H34" s="14">
        <f t="shared" si="2"/>
        <v>8</v>
      </c>
      <c r="I34" s="6" t="s">
        <v>126</v>
      </c>
      <c r="J34" s="14">
        <f t="shared" si="3"/>
        <v>9</v>
      </c>
      <c r="K34" s="6" t="s">
        <v>126</v>
      </c>
      <c r="L34" s="14">
        <f t="shared" si="4"/>
        <v>9</v>
      </c>
      <c r="M34" s="6" t="s">
        <v>126</v>
      </c>
      <c r="N34" s="14">
        <f t="shared" si="5"/>
        <v>9</v>
      </c>
      <c r="O34" s="6" t="s">
        <v>770</v>
      </c>
      <c r="P34" s="14">
        <f t="shared" si="6"/>
        <v>10</v>
      </c>
      <c r="Q34" s="15">
        <f t="shared" si="7"/>
        <v>318</v>
      </c>
      <c r="R34" s="19">
        <f t="shared" si="8"/>
        <v>7.95</v>
      </c>
      <c r="S34" s="15">
        <v>271</v>
      </c>
      <c r="T34" s="7">
        <v>312</v>
      </c>
      <c r="U34" s="20">
        <v>242</v>
      </c>
      <c r="V34" s="21">
        <v>268</v>
      </c>
      <c r="W34" s="21">
        <v>310</v>
      </c>
      <c r="X34" s="46">
        <v>280</v>
      </c>
      <c r="Y34" s="30">
        <f t="shared" si="9"/>
        <v>7.1464285714285714</v>
      </c>
      <c r="Z34" s="82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1:63" s="22" customFormat="1" ht="23.1" customHeight="1">
      <c r="A35" s="15">
        <f t="shared" si="10"/>
        <v>29</v>
      </c>
      <c r="B35" s="18" t="s">
        <v>423</v>
      </c>
      <c r="C35" s="6" t="s">
        <v>126</v>
      </c>
      <c r="D35" s="14">
        <f t="shared" si="0"/>
        <v>9</v>
      </c>
      <c r="E35" s="6"/>
      <c r="F35" s="14" t="b">
        <f t="shared" si="1"/>
        <v>0</v>
      </c>
      <c r="G35" s="6" t="s">
        <v>126</v>
      </c>
      <c r="H35" s="14">
        <f t="shared" si="2"/>
        <v>9</v>
      </c>
      <c r="I35" s="6" t="s">
        <v>123</v>
      </c>
      <c r="J35" s="14">
        <f t="shared" si="3"/>
        <v>8</v>
      </c>
      <c r="K35" s="6" t="s">
        <v>123</v>
      </c>
      <c r="L35" s="14">
        <f t="shared" si="4"/>
        <v>8</v>
      </c>
      <c r="M35" s="6" t="s">
        <v>123</v>
      </c>
      <c r="N35" s="14">
        <f t="shared" si="5"/>
        <v>8</v>
      </c>
      <c r="O35" s="6" t="s">
        <v>770</v>
      </c>
      <c r="P35" s="14">
        <f t="shared" si="6"/>
        <v>10</v>
      </c>
      <c r="Q35" s="15">
        <f t="shared" si="7"/>
        <v>296</v>
      </c>
      <c r="R35" s="19">
        <f t="shared" si="8"/>
        <v>7.4</v>
      </c>
      <c r="S35" s="15">
        <v>266</v>
      </c>
      <c r="T35" s="7">
        <v>286</v>
      </c>
      <c r="U35" s="20">
        <v>288</v>
      </c>
      <c r="V35" s="21">
        <v>314</v>
      </c>
      <c r="W35" s="21">
        <v>306</v>
      </c>
      <c r="X35" s="46">
        <v>326</v>
      </c>
      <c r="Y35" s="30">
        <f t="shared" si="9"/>
        <v>7.4357142857142859</v>
      </c>
      <c r="Z35" s="82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3" s="22" customFormat="1" ht="23.1" customHeight="1">
      <c r="A36" s="15">
        <f t="shared" si="10"/>
        <v>30</v>
      </c>
      <c r="B36" s="18" t="s">
        <v>424</v>
      </c>
      <c r="C36" s="6" t="s">
        <v>126</v>
      </c>
      <c r="D36" s="14">
        <f t="shared" si="0"/>
        <v>9</v>
      </c>
      <c r="E36" s="6"/>
      <c r="F36" s="14" t="b">
        <f t="shared" si="1"/>
        <v>0</v>
      </c>
      <c r="G36" s="6" t="s">
        <v>126</v>
      </c>
      <c r="H36" s="14">
        <f t="shared" si="2"/>
        <v>9</v>
      </c>
      <c r="I36" s="6" t="s">
        <v>770</v>
      </c>
      <c r="J36" s="14">
        <f t="shared" si="3"/>
        <v>10</v>
      </c>
      <c r="K36" s="6" t="s">
        <v>123</v>
      </c>
      <c r="L36" s="14">
        <f t="shared" si="4"/>
        <v>8</v>
      </c>
      <c r="M36" s="6" t="s">
        <v>123</v>
      </c>
      <c r="N36" s="14">
        <f t="shared" si="5"/>
        <v>8</v>
      </c>
      <c r="O36" s="6" t="s">
        <v>770</v>
      </c>
      <c r="P36" s="14">
        <f t="shared" si="6"/>
        <v>10</v>
      </c>
      <c r="Q36" s="15">
        <f t="shared" si="7"/>
        <v>308</v>
      </c>
      <c r="R36" s="19">
        <f t="shared" si="8"/>
        <v>7.7</v>
      </c>
      <c r="S36" s="15">
        <v>308</v>
      </c>
      <c r="T36" s="7">
        <v>378</v>
      </c>
      <c r="U36" s="20">
        <v>306</v>
      </c>
      <c r="V36" s="21">
        <v>344</v>
      </c>
      <c r="W36" s="21">
        <v>384</v>
      </c>
      <c r="X36" s="46">
        <v>334</v>
      </c>
      <c r="Y36" s="30">
        <f t="shared" si="9"/>
        <v>8.4357142857142851</v>
      </c>
      <c r="Z36" s="82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</row>
    <row r="37" spans="1:63" s="22" customFormat="1" ht="23.1" customHeight="1">
      <c r="A37" s="15">
        <f t="shared" si="10"/>
        <v>31</v>
      </c>
      <c r="B37" s="18" t="s">
        <v>425</v>
      </c>
      <c r="C37" s="6" t="s">
        <v>123</v>
      </c>
      <c r="D37" s="14">
        <f t="shared" si="0"/>
        <v>8</v>
      </c>
      <c r="E37" s="6"/>
      <c r="F37" s="14" t="b">
        <f t="shared" si="1"/>
        <v>0</v>
      </c>
      <c r="G37" s="6" t="s">
        <v>770</v>
      </c>
      <c r="H37" s="14">
        <f t="shared" si="2"/>
        <v>10</v>
      </c>
      <c r="I37" s="6" t="s">
        <v>126</v>
      </c>
      <c r="J37" s="14">
        <f t="shared" si="3"/>
        <v>9</v>
      </c>
      <c r="K37" s="6" t="s">
        <v>19</v>
      </c>
      <c r="L37" s="14">
        <f t="shared" si="4"/>
        <v>7</v>
      </c>
      <c r="M37" s="6" t="s">
        <v>126</v>
      </c>
      <c r="N37" s="14">
        <f t="shared" si="5"/>
        <v>9</v>
      </c>
      <c r="O37" s="6" t="s">
        <v>126</v>
      </c>
      <c r="P37" s="14">
        <f t="shared" si="6"/>
        <v>9</v>
      </c>
      <c r="Q37" s="15">
        <f t="shared" si="7"/>
        <v>290</v>
      </c>
      <c r="R37" s="19">
        <f t="shared" si="8"/>
        <v>7.25</v>
      </c>
      <c r="S37" s="15">
        <v>297</v>
      </c>
      <c r="T37" s="7">
        <v>334</v>
      </c>
      <c r="U37" s="20">
        <v>234</v>
      </c>
      <c r="V37" s="21">
        <v>252</v>
      </c>
      <c r="W37" s="21">
        <v>290</v>
      </c>
      <c r="X37" s="46">
        <v>342</v>
      </c>
      <c r="Y37" s="30">
        <f t="shared" si="9"/>
        <v>7.2821428571428575</v>
      </c>
      <c r="Z37" s="82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1:63" s="22" customFormat="1" ht="23.1" customHeight="1">
      <c r="A38" s="15">
        <f t="shared" si="10"/>
        <v>32</v>
      </c>
      <c r="B38" s="18" t="s">
        <v>426</v>
      </c>
      <c r="C38" s="6" t="s">
        <v>770</v>
      </c>
      <c r="D38" s="14">
        <f t="shared" si="0"/>
        <v>10</v>
      </c>
      <c r="E38" s="6"/>
      <c r="F38" s="14" t="b">
        <f t="shared" si="1"/>
        <v>0</v>
      </c>
      <c r="G38" s="6" t="s">
        <v>770</v>
      </c>
      <c r="H38" s="14">
        <f t="shared" si="2"/>
        <v>10</v>
      </c>
      <c r="I38" s="6" t="s">
        <v>770</v>
      </c>
      <c r="J38" s="14">
        <f t="shared" si="3"/>
        <v>10</v>
      </c>
      <c r="K38" s="6" t="s">
        <v>770</v>
      </c>
      <c r="L38" s="14">
        <f t="shared" si="4"/>
        <v>10</v>
      </c>
      <c r="M38" s="6" t="s">
        <v>770</v>
      </c>
      <c r="N38" s="14">
        <f t="shared" si="5"/>
        <v>10</v>
      </c>
      <c r="O38" s="6" t="s">
        <v>770</v>
      </c>
      <c r="P38" s="14">
        <f t="shared" si="6"/>
        <v>10</v>
      </c>
      <c r="Q38" s="15">
        <f t="shared" si="7"/>
        <v>340</v>
      </c>
      <c r="R38" s="19">
        <f t="shared" si="8"/>
        <v>8.5</v>
      </c>
      <c r="S38" s="15">
        <v>272</v>
      </c>
      <c r="T38" s="7">
        <v>366</v>
      </c>
      <c r="U38" s="20">
        <v>320</v>
      </c>
      <c r="V38" s="21">
        <v>342</v>
      </c>
      <c r="W38" s="21">
        <v>366</v>
      </c>
      <c r="X38" s="46">
        <v>364</v>
      </c>
      <c r="Y38" s="30">
        <f t="shared" si="9"/>
        <v>8.4642857142857135</v>
      </c>
      <c r="Z38" s="82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</row>
    <row r="39" spans="1:63" s="22" customFormat="1" ht="23.1" customHeight="1">
      <c r="A39" s="15">
        <f t="shared" si="10"/>
        <v>33</v>
      </c>
      <c r="B39" s="18" t="s">
        <v>427</v>
      </c>
      <c r="C39" s="6" t="s">
        <v>19</v>
      </c>
      <c r="D39" s="14">
        <f t="shared" si="0"/>
        <v>7</v>
      </c>
      <c r="E39" s="6"/>
      <c r="F39" s="14" t="b">
        <f t="shared" si="1"/>
        <v>0</v>
      </c>
      <c r="G39" s="6" t="s">
        <v>19</v>
      </c>
      <c r="H39" s="14">
        <f t="shared" si="2"/>
        <v>7</v>
      </c>
      <c r="I39" s="6" t="s">
        <v>19</v>
      </c>
      <c r="J39" s="14">
        <f t="shared" si="3"/>
        <v>7</v>
      </c>
      <c r="K39" s="6" t="s">
        <v>13</v>
      </c>
      <c r="L39" s="14">
        <f t="shared" si="4"/>
        <v>5</v>
      </c>
      <c r="M39" s="6" t="s">
        <v>19</v>
      </c>
      <c r="N39" s="14">
        <f t="shared" si="5"/>
        <v>7</v>
      </c>
      <c r="O39" s="6" t="s">
        <v>123</v>
      </c>
      <c r="P39" s="14">
        <f t="shared" si="6"/>
        <v>8</v>
      </c>
      <c r="Q39" s="15">
        <f t="shared" si="7"/>
        <v>234</v>
      </c>
      <c r="R39" s="19">
        <f t="shared" si="8"/>
        <v>5.85</v>
      </c>
      <c r="S39" s="15">
        <v>261</v>
      </c>
      <c r="T39" s="7">
        <v>318</v>
      </c>
      <c r="U39" s="20">
        <v>190</v>
      </c>
      <c r="V39" s="21">
        <v>246</v>
      </c>
      <c r="W39" s="21">
        <v>222</v>
      </c>
      <c r="X39" s="46">
        <v>276</v>
      </c>
      <c r="Y39" s="30">
        <f t="shared" si="9"/>
        <v>6.2392857142857139</v>
      </c>
      <c r="Z39" s="82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</row>
    <row r="40" spans="1:63" s="22" customFormat="1" ht="23.1" customHeight="1">
      <c r="A40" s="15">
        <f t="shared" si="10"/>
        <v>34</v>
      </c>
      <c r="B40" s="18" t="s">
        <v>428</v>
      </c>
      <c r="C40" s="6" t="s">
        <v>20</v>
      </c>
      <c r="D40" s="14">
        <f t="shared" si="0"/>
        <v>6</v>
      </c>
      <c r="E40" s="6"/>
      <c r="F40" s="14" t="b">
        <f t="shared" si="1"/>
        <v>0</v>
      </c>
      <c r="G40" s="6" t="s">
        <v>770</v>
      </c>
      <c r="H40" s="14">
        <f t="shared" si="2"/>
        <v>10</v>
      </c>
      <c r="I40" s="6" t="s">
        <v>19</v>
      </c>
      <c r="J40" s="14">
        <f t="shared" si="3"/>
        <v>7</v>
      </c>
      <c r="K40" s="6" t="s">
        <v>13</v>
      </c>
      <c r="L40" s="14">
        <f t="shared" si="4"/>
        <v>5</v>
      </c>
      <c r="M40" s="6" t="s">
        <v>19</v>
      </c>
      <c r="N40" s="14">
        <f t="shared" si="5"/>
        <v>7</v>
      </c>
      <c r="O40" s="6" t="s">
        <v>126</v>
      </c>
      <c r="P40" s="14">
        <f t="shared" si="6"/>
        <v>9</v>
      </c>
      <c r="Q40" s="15">
        <f t="shared" si="7"/>
        <v>242</v>
      </c>
      <c r="R40" s="19">
        <f t="shared" si="8"/>
        <v>6.05</v>
      </c>
      <c r="S40" s="15">
        <v>286</v>
      </c>
      <c r="T40" s="7">
        <v>338</v>
      </c>
      <c r="U40" s="20">
        <v>238</v>
      </c>
      <c r="V40" s="21">
        <v>226</v>
      </c>
      <c r="W40" s="21">
        <v>346</v>
      </c>
      <c r="X40" s="46">
        <v>330</v>
      </c>
      <c r="Y40" s="30">
        <f t="shared" si="9"/>
        <v>7.1642857142857146</v>
      </c>
      <c r="Z40" s="82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</row>
    <row r="41" spans="1:63" s="22" customFormat="1" ht="23.1" customHeight="1">
      <c r="A41" s="15">
        <f t="shared" si="10"/>
        <v>35</v>
      </c>
      <c r="B41" s="18" t="s">
        <v>429</v>
      </c>
      <c r="C41" s="6" t="s">
        <v>123</v>
      </c>
      <c r="D41" s="14">
        <f t="shared" si="0"/>
        <v>8</v>
      </c>
      <c r="E41" s="6"/>
      <c r="F41" s="14" t="b">
        <f t="shared" si="1"/>
        <v>0</v>
      </c>
      <c r="G41" s="6" t="s">
        <v>126</v>
      </c>
      <c r="H41" s="14">
        <f t="shared" si="2"/>
        <v>9</v>
      </c>
      <c r="I41" s="6" t="s">
        <v>126</v>
      </c>
      <c r="J41" s="14">
        <f t="shared" si="3"/>
        <v>9</v>
      </c>
      <c r="K41" s="6" t="s">
        <v>126</v>
      </c>
      <c r="L41" s="14">
        <f t="shared" si="4"/>
        <v>9</v>
      </c>
      <c r="M41" s="6" t="s">
        <v>126</v>
      </c>
      <c r="N41" s="14">
        <f t="shared" si="5"/>
        <v>9</v>
      </c>
      <c r="O41" s="6" t="s">
        <v>770</v>
      </c>
      <c r="P41" s="14">
        <f t="shared" si="6"/>
        <v>10</v>
      </c>
      <c r="Q41" s="15">
        <f t="shared" si="7"/>
        <v>308</v>
      </c>
      <c r="R41" s="19">
        <f t="shared" si="8"/>
        <v>7.7</v>
      </c>
      <c r="S41" s="15">
        <v>270</v>
      </c>
      <c r="T41" s="7">
        <v>352</v>
      </c>
      <c r="U41" s="20">
        <v>258</v>
      </c>
      <c r="V41" s="21">
        <v>320</v>
      </c>
      <c r="W41" s="21">
        <v>344</v>
      </c>
      <c r="X41" s="46">
        <v>324</v>
      </c>
      <c r="Y41" s="30">
        <f t="shared" si="9"/>
        <v>7.7714285714285714</v>
      </c>
      <c r="Z41" s="82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</row>
    <row r="42" spans="1:63" s="22" customFormat="1" ht="23.1" customHeight="1">
      <c r="A42" s="15">
        <f t="shared" si="10"/>
        <v>36</v>
      </c>
      <c r="B42" s="18" t="s">
        <v>430</v>
      </c>
      <c r="C42" s="6" t="s">
        <v>123</v>
      </c>
      <c r="D42" s="14">
        <f t="shared" si="0"/>
        <v>8</v>
      </c>
      <c r="E42" s="6"/>
      <c r="F42" s="14" t="b">
        <f t="shared" si="1"/>
        <v>0</v>
      </c>
      <c r="G42" s="6" t="s">
        <v>770</v>
      </c>
      <c r="H42" s="14">
        <f t="shared" si="2"/>
        <v>10</v>
      </c>
      <c r="I42" s="6" t="s">
        <v>770</v>
      </c>
      <c r="J42" s="14">
        <f t="shared" si="3"/>
        <v>10</v>
      </c>
      <c r="K42" s="6" t="s">
        <v>770</v>
      </c>
      <c r="L42" s="14">
        <f t="shared" si="4"/>
        <v>10</v>
      </c>
      <c r="M42" s="6" t="s">
        <v>126</v>
      </c>
      <c r="N42" s="14">
        <f t="shared" si="5"/>
        <v>9</v>
      </c>
      <c r="O42" s="6" t="s">
        <v>770</v>
      </c>
      <c r="P42" s="14">
        <f t="shared" si="6"/>
        <v>10</v>
      </c>
      <c r="Q42" s="15">
        <f t="shared" si="7"/>
        <v>322</v>
      </c>
      <c r="R42" s="19">
        <f t="shared" si="8"/>
        <v>8.0500000000000007</v>
      </c>
      <c r="S42" s="15">
        <v>311</v>
      </c>
      <c r="T42" s="7">
        <v>352</v>
      </c>
      <c r="U42" s="20">
        <v>362</v>
      </c>
      <c r="V42" s="21">
        <v>314</v>
      </c>
      <c r="W42" s="21">
        <v>370</v>
      </c>
      <c r="X42" s="46">
        <v>354</v>
      </c>
      <c r="Y42" s="30">
        <f t="shared" si="9"/>
        <v>8.5178571428571423</v>
      </c>
      <c r="Z42" s="82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</row>
    <row r="43" spans="1:63" s="22" customFormat="1" ht="23.1" customHeight="1">
      <c r="A43" s="15">
        <f t="shared" si="10"/>
        <v>37</v>
      </c>
      <c r="B43" s="18" t="s">
        <v>431</v>
      </c>
      <c r="C43" s="6" t="s">
        <v>126</v>
      </c>
      <c r="D43" s="14">
        <f t="shared" si="0"/>
        <v>9</v>
      </c>
      <c r="E43" s="6"/>
      <c r="F43" s="14" t="b">
        <f t="shared" si="1"/>
        <v>0</v>
      </c>
      <c r="G43" s="6" t="s">
        <v>126</v>
      </c>
      <c r="H43" s="14">
        <f t="shared" si="2"/>
        <v>9</v>
      </c>
      <c r="I43" s="6" t="s">
        <v>123</v>
      </c>
      <c r="J43" s="14">
        <f t="shared" si="3"/>
        <v>8</v>
      </c>
      <c r="K43" s="6" t="s">
        <v>123</v>
      </c>
      <c r="L43" s="14">
        <f t="shared" si="4"/>
        <v>8</v>
      </c>
      <c r="M43" s="6" t="s">
        <v>770</v>
      </c>
      <c r="N43" s="14">
        <f t="shared" si="5"/>
        <v>10</v>
      </c>
      <c r="O43" s="6" t="s">
        <v>770</v>
      </c>
      <c r="P43" s="14">
        <f t="shared" si="6"/>
        <v>10</v>
      </c>
      <c r="Q43" s="15">
        <f t="shared" si="7"/>
        <v>308</v>
      </c>
      <c r="R43" s="19">
        <f t="shared" si="8"/>
        <v>7.7</v>
      </c>
      <c r="S43" s="15">
        <v>299</v>
      </c>
      <c r="T43" s="7">
        <v>348</v>
      </c>
      <c r="U43" s="20">
        <v>288</v>
      </c>
      <c r="V43" s="21">
        <v>334</v>
      </c>
      <c r="W43" s="21">
        <v>348</v>
      </c>
      <c r="X43" s="46">
        <v>354</v>
      </c>
      <c r="Y43" s="30">
        <f t="shared" si="9"/>
        <v>8.1392857142857142</v>
      </c>
      <c r="Z43" s="82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</row>
    <row r="44" spans="1:63" s="22" customFormat="1" ht="23.1" customHeight="1">
      <c r="A44" s="15">
        <f t="shared" si="10"/>
        <v>38</v>
      </c>
      <c r="B44" s="18" t="s">
        <v>432</v>
      </c>
      <c r="C44" s="6" t="s">
        <v>19</v>
      </c>
      <c r="D44" s="14">
        <f t="shared" si="0"/>
        <v>7</v>
      </c>
      <c r="E44" s="6"/>
      <c r="F44" s="14" t="b">
        <f t="shared" si="1"/>
        <v>0</v>
      </c>
      <c r="G44" s="6" t="s">
        <v>770</v>
      </c>
      <c r="H44" s="14">
        <f t="shared" si="2"/>
        <v>10</v>
      </c>
      <c r="I44" s="6" t="s">
        <v>123</v>
      </c>
      <c r="J44" s="14">
        <f t="shared" si="3"/>
        <v>8</v>
      </c>
      <c r="K44" s="6" t="s">
        <v>19</v>
      </c>
      <c r="L44" s="14">
        <f t="shared" si="4"/>
        <v>7</v>
      </c>
      <c r="M44" s="6" t="s">
        <v>126</v>
      </c>
      <c r="N44" s="14">
        <f t="shared" si="5"/>
        <v>9</v>
      </c>
      <c r="O44" s="6" t="s">
        <v>770</v>
      </c>
      <c r="P44" s="14">
        <f t="shared" si="6"/>
        <v>10</v>
      </c>
      <c r="Q44" s="15">
        <f t="shared" si="7"/>
        <v>286</v>
      </c>
      <c r="R44" s="19">
        <f t="shared" si="8"/>
        <v>7.15</v>
      </c>
      <c r="S44" s="15">
        <v>202</v>
      </c>
      <c r="T44" s="7">
        <v>226</v>
      </c>
      <c r="U44" s="20">
        <v>236</v>
      </c>
      <c r="V44" s="21">
        <v>286</v>
      </c>
      <c r="W44" s="21">
        <v>330</v>
      </c>
      <c r="X44" s="46">
        <v>326</v>
      </c>
      <c r="Y44" s="30">
        <f t="shared" si="9"/>
        <v>6.7571428571428571</v>
      </c>
      <c r="Z44" s="82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</row>
    <row r="45" spans="1:63" s="22" customFormat="1" ht="23.1" customHeight="1">
      <c r="A45" s="15">
        <f t="shared" si="10"/>
        <v>39</v>
      </c>
      <c r="B45" s="18" t="s">
        <v>433</v>
      </c>
      <c r="C45" s="6" t="s">
        <v>19</v>
      </c>
      <c r="D45" s="14">
        <f t="shared" si="0"/>
        <v>7</v>
      </c>
      <c r="E45" s="6"/>
      <c r="F45" s="14" t="b">
        <f t="shared" si="1"/>
        <v>0</v>
      </c>
      <c r="G45" s="6" t="s">
        <v>770</v>
      </c>
      <c r="H45" s="14">
        <f t="shared" si="2"/>
        <v>10</v>
      </c>
      <c r="I45" s="6" t="s">
        <v>13</v>
      </c>
      <c r="J45" s="14">
        <f t="shared" si="3"/>
        <v>5</v>
      </c>
      <c r="K45" s="6" t="s">
        <v>123</v>
      </c>
      <c r="L45" s="14">
        <f t="shared" si="4"/>
        <v>8</v>
      </c>
      <c r="M45" s="6" t="s">
        <v>123</v>
      </c>
      <c r="N45" s="14">
        <f t="shared" si="5"/>
        <v>8</v>
      </c>
      <c r="O45" s="6" t="s">
        <v>770</v>
      </c>
      <c r="P45" s="14">
        <f t="shared" si="6"/>
        <v>10</v>
      </c>
      <c r="Q45" s="15">
        <f t="shared" si="7"/>
        <v>268</v>
      </c>
      <c r="R45" s="19">
        <f t="shared" si="8"/>
        <v>6.7</v>
      </c>
      <c r="S45" s="15">
        <v>246</v>
      </c>
      <c r="T45" s="7">
        <v>310</v>
      </c>
      <c r="U45" s="20">
        <v>242</v>
      </c>
      <c r="V45" s="21">
        <v>278</v>
      </c>
      <c r="W45" s="21">
        <v>304</v>
      </c>
      <c r="X45" s="156">
        <v>272</v>
      </c>
      <c r="Y45" s="30">
        <f t="shared" si="9"/>
        <v>6.8571428571428568</v>
      </c>
      <c r="Z45" s="82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</row>
    <row r="46" spans="1:63" s="22" customFormat="1" ht="23.1" customHeight="1">
      <c r="A46" s="15">
        <f t="shared" si="10"/>
        <v>40</v>
      </c>
      <c r="B46" s="18" t="s">
        <v>434</v>
      </c>
      <c r="C46" s="6" t="s">
        <v>13</v>
      </c>
      <c r="D46" s="14">
        <f t="shared" si="0"/>
        <v>5</v>
      </c>
      <c r="E46" s="6"/>
      <c r="F46" s="14" t="b">
        <f t="shared" si="1"/>
        <v>0</v>
      </c>
      <c r="G46" s="6" t="s">
        <v>126</v>
      </c>
      <c r="H46" s="14">
        <f t="shared" si="2"/>
        <v>9</v>
      </c>
      <c r="I46" s="6" t="s">
        <v>126</v>
      </c>
      <c r="J46" s="14">
        <f t="shared" si="3"/>
        <v>9</v>
      </c>
      <c r="K46" s="6" t="s">
        <v>123</v>
      </c>
      <c r="L46" s="14">
        <f t="shared" si="4"/>
        <v>8</v>
      </c>
      <c r="M46" s="6" t="s">
        <v>123</v>
      </c>
      <c r="N46" s="14">
        <f t="shared" si="5"/>
        <v>8</v>
      </c>
      <c r="O46" s="6" t="s">
        <v>126</v>
      </c>
      <c r="P46" s="14">
        <f t="shared" si="6"/>
        <v>9</v>
      </c>
      <c r="Q46" s="15">
        <f t="shared" si="7"/>
        <v>270</v>
      </c>
      <c r="R46" s="19">
        <f t="shared" si="8"/>
        <v>6.75</v>
      </c>
      <c r="S46" s="15">
        <v>279</v>
      </c>
      <c r="T46" s="7">
        <v>300</v>
      </c>
      <c r="U46" s="20">
        <v>234</v>
      </c>
      <c r="V46" s="21">
        <v>244</v>
      </c>
      <c r="W46" s="21">
        <v>320</v>
      </c>
      <c r="X46" s="46">
        <v>302</v>
      </c>
      <c r="Y46" s="30">
        <f t="shared" si="9"/>
        <v>6.9607142857142854</v>
      </c>
      <c r="Z46" s="82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1:63" s="22" customFormat="1" ht="23.1" customHeight="1">
      <c r="A47" s="15">
        <f t="shared" si="10"/>
        <v>41</v>
      </c>
      <c r="B47" s="18" t="s">
        <v>435</v>
      </c>
      <c r="C47" s="6" t="s">
        <v>19</v>
      </c>
      <c r="D47" s="14">
        <f t="shared" si="0"/>
        <v>7</v>
      </c>
      <c r="E47" s="6"/>
      <c r="F47" s="14" t="b">
        <f t="shared" si="1"/>
        <v>0</v>
      </c>
      <c r="G47" s="6" t="s">
        <v>126</v>
      </c>
      <c r="H47" s="14">
        <f t="shared" si="2"/>
        <v>9</v>
      </c>
      <c r="I47" s="6" t="s">
        <v>19</v>
      </c>
      <c r="J47" s="14">
        <f t="shared" si="3"/>
        <v>7</v>
      </c>
      <c r="K47" s="6" t="s">
        <v>119</v>
      </c>
      <c r="L47" s="14">
        <f t="shared" si="4"/>
        <v>4</v>
      </c>
      <c r="M47" s="6" t="s">
        <v>19</v>
      </c>
      <c r="N47" s="14">
        <f t="shared" si="5"/>
        <v>7</v>
      </c>
      <c r="O47" s="6" t="s">
        <v>770</v>
      </c>
      <c r="P47" s="14">
        <f t="shared" si="6"/>
        <v>10</v>
      </c>
      <c r="Q47" s="15">
        <f t="shared" si="7"/>
        <v>248</v>
      </c>
      <c r="R47" s="19">
        <f t="shared" si="8"/>
        <v>6.2</v>
      </c>
      <c r="S47" s="15">
        <v>246</v>
      </c>
      <c r="T47" s="7">
        <v>334</v>
      </c>
      <c r="U47" s="20">
        <v>242</v>
      </c>
      <c r="V47" s="21">
        <v>280</v>
      </c>
      <c r="W47" s="21">
        <v>296</v>
      </c>
      <c r="X47" s="46">
        <v>278</v>
      </c>
      <c r="Y47" s="30">
        <f t="shared" si="9"/>
        <v>6.871428571428571</v>
      </c>
      <c r="Z47" s="82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</row>
    <row r="48" spans="1:63" s="22" customFormat="1" ht="23.1" customHeight="1">
      <c r="A48" s="15">
        <f t="shared" si="10"/>
        <v>42</v>
      </c>
      <c r="B48" s="18" t="s">
        <v>436</v>
      </c>
      <c r="C48" s="6" t="s">
        <v>19</v>
      </c>
      <c r="D48" s="14">
        <f t="shared" si="0"/>
        <v>7</v>
      </c>
      <c r="E48" s="6"/>
      <c r="F48" s="14" t="b">
        <f t="shared" si="1"/>
        <v>0</v>
      </c>
      <c r="G48" s="6" t="s">
        <v>123</v>
      </c>
      <c r="H48" s="14">
        <f t="shared" si="2"/>
        <v>8</v>
      </c>
      <c r="I48" s="6" t="s">
        <v>123</v>
      </c>
      <c r="J48" s="14">
        <f t="shared" si="3"/>
        <v>8</v>
      </c>
      <c r="K48" s="6" t="s">
        <v>123</v>
      </c>
      <c r="L48" s="14">
        <f t="shared" si="4"/>
        <v>8</v>
      </c>
      <c r="M48" s="6" t="s">
        <v>126</v>
      </c>
      <c r="N48" s="14">
        <f t="shared" si="5"/>
        <v>9</v>
      </c>
      <c r="O48" s="6" t="s">
        <v>126</v>
      </c>
      <c r="P48" s="14">
        <f t="shared" si="6"/>
        <v>9</v>
      </c>
      <c r="Q48" s="15">
        <f t="shared" si="7"/>
        <v>280</v>
      </c>
      <c r="R48" s="19">
        <f t="shared" si="8"/>
        <v>7</v>
      </c>
      <c r="S48" s="15">
        <v>303</v>
      </c>
      <c r="T48" s="7">
        <v>344</v>
      </c>
      <c r="U48" s="20">
        <v>332</v>
      </c>
      <c r="V48" s="21">
        <v>304</v>
      </c>
      <c r="W48" s="21">
        <v>332</v>
      </c>
      <c r="X48" s="46">
        <v>340</v>
      </c>
      <c r="Y48" s="30">
        <f t="shared" si="9"/>
        <v>7.9821428571428568</v>
      </c>
      <c r="Z48" s="82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</row>
    <row r="49" spans="1:63" s="22" customFormat="1" ht="23.1" customHeight="1">
      <c r="A49" s="15">
        <f t="shared" si="10"/>
        <v>43</v>
      </c>
      <c r="B49" s="18" t="s">
        <v>437</v>
      </c>
      <c r="C49" s="6" t="s">
        <v>775</v>
      </c>
      <c r="D49" s="14" t="b">
        <f t="shared" si="0"/>
        <v>0</v>
      </c>
      <c r="E49" s="6"/>
      <c r="F49" s="14" t="b">
        <f t="shared" si="1"/>
        <v>0</v>
      </c>
      <c r="G49" s="6" t="s">
        <v>775</v>
      </c>
      <c r="H49" s="14" t="b">
        <f t="shared" si="2"/>
        <v>0</v>
      </c>
      <c r="I49" s="6" t="s">
        <v>775</v>
      </c>
      <c r="J49" s="14" t="b">
        <f t="shared" si="3"/>
        <v>0</v>
      </c>
      <c r="K49" s="6" t="s">
        <v>775</v>
      </c>
      <c r="L49" s="14" t="b">
        <f t="shared" si="4"/>
        <v>0</v>
      </c>
      <c r="M49" s="6" t="s">
        <v>775</v>
      </c>
      <c r="N49" s="14" t="b">
        <f t="shared" si="5"/>
        <v>0</v>
      </c>
      <c r="O49" s="6" t="s">
        <v>775</v>
      </c>
      <c r="P49" s="14" t="b">
        <f t="shared" si="6"/>
        <v>0</v>
      </c>
      <c r="Q49" s="15">
        <f t="shared" si="7"/>
        <v>0</v>
      </c>
      <c r="R49" s="19">
        <f t="shared" si="8"/>
        <v>0</v>
      </c>
      <c r="S49" s="15">
        <v>212</v>
      </c>
      <c r="T49" s="7">
        <v>278</v>
      </c>
      <c r="U49" s="20">
        <v>180</v>
      </c>
      <c r="V49" s="21">
        <v>26</v>
      </c>
      <c r="W49" s="21">
        <v>180</v>
      </c>
      <c r="X49" s="156">
        <v>160</v>
      </c>
      <c r="Y49" s="30">
        <f t="shared" si="9"/>
        <v>3.7</v>
      </c>
      <c r="Z49" s="82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</row>
    <row r="50" spans="1:63" s="22" customFormat="1" ht="23.1" customHeight="1">
      <c r="A50" s="15">
        <f t="shared" si="10"/>
        <v>44</v>
      </c>
      <c r="B50" s="18" t="s">
        <v>438</v>
      </c>
      <c r="C50" s="6" t="s">
        <v>123</v>
      </c>
      <c r="D50" s="14">
        <f t="shared" si="0"/>
        <v>8</v>
      </c>
      <c r="E50" s="6"/>
      <c r="F50" s="14" t="b">
        <f t="shared" si="1"/>
        <v>0</v>
      </c>
      <c r="G50" s="6" t="s">
        <v>126</v>
      </c>
      <c r="H50" s="14">
        <f t="shared" si="2"/>
        <v>9</v>
      </c>
      <c r="I50" s="6" t="s">
        <v>19</v>
      </c>
      <c r="J50" s="14">
        <f t="shared" si="3"/>
        <v>7</v>
      </c>
      <c r="K50" s="6" t="s">
        <v>13</v>
      </c>
      <c r="L50" s="14">
        <f t="shared" si="4"/>
        <v>5</v>
      </c>
      <c r="M50" s="6" t="s">
        <v>20</v>
      </c>
      <c r="N50" s="14">
        <f t="shared" si="5"/>
        <v>6</v>
      </c>
      <c r="O50" s="6" t="s">
        <v>123</v>
      </c>
      <c r="P50" s="14">
        <f t="shared" si="6"/>
        <v>8</v>
      </c>
      <c r="Q50" s="15">
        <f t="shared" si="7"/>
        <v>238</v>
      </c>
      <c r="R50" s="19">
        <f t="shared" si="8"/>
        <v>5.95</v>
      </c>
      <c r="S50" s="15">
        <v>280</v>
      </c>
      <c r="T50" s="7">
        <v>350</v>
      </c>
      <c r="U50" s="20">
        <v>302</v>
      </c>
      <c r="V50" s="21">
        <v>278</v>
      </c>
      <c r="W50" s="21">
        <v>320</v>
      </c>
      <c r="X50" s="46">
        <v>308</v>
      </c>
      <c r="Y50" s="30">
        <f t="shared" si="9"/>
        <v>7.4142857142857146</v>
      </c>
      <c r="Z50" s="82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</row>
    <row r="51" spans="1:63" s="22" customFormat="1" ht="23.1" customHeight="1">
      <c r="A51" s="15">
        <f t="shared" si="10"/>
        <v>45</v>
      </c>
      <c r="B51" s="18" t="s">
        <v>439</v>
      </c>
      <c r="C51" s="6" t="s">
        <v>126</v>
      </c>
      <c r="D51" s="14">
        <f t="shared" si="0"/>
        <v>9</v>
      </c>
      <c r="E51" s="6"/>
      <c r="F51" s="14" t="b">
        <f t="shared" si="1"/>
        <v>0</v>
      </c>
      <c r="G51" s="6" t="s">
        <v>126</v>
      </c>
      <c r="H51" s="14">
        <f t="shared" si="2"/>
        <v>9</v>
      </c>
      <c r="I51" s="6" t="s">
        <v>126</v>
      </c>
      <c r="J51" s="14">
        <f t="shared" si="3"/>
        <v>9</v>
      </c>
      <c r="K51" s="6" t="s">
        <v>123</v>
      </c>
      <c r="L51" s="14">
        <f t="shared" si="4"/>
        <v>8</v>
      </c>
      <c r="M51" s="6" t="s">
        <v>126</v>
      </c>
      <c r="N51" s="14">
        <f t="shared" si="5"/>
        <v>9</v>
      </c>
      <c r="O51" s="6" t="s">
        <v>126</v>
      </c>
      <c r="P51" s="14">
        <f t="shared" si="6"/>
        <v>9</v>
      </c>
      <c r="Q51" s="15">
        <f t="shared" si="7"/>
        <v>300</v>
      </c>
      <c r="R51" s="19">
        <f t="shared" si="8"/>
        <v>7.5</v>
      </c>
      <c r="S51" s="15">
        <v>309</v>
      </c>
      <c r="T51" s="7">
        <v>332</v>
      </c>
      <c r="U51" s="20">
        <v>324</v>
      </c>
      <c r="V51" s="21">
        <v>346</v>
      </c>
      <c r="W51" s="21">
        <v>348</v>
      </c>
      <c r="X51" s="46">
        <v>322</v>
      </c>
      <c r="Y51" s="30">
        <f t="shared" si="9"/>
        <v>8.1464285714285722</v>
      </c>
      <c r="Z51" s="82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</row>
    <row r="52" spans="1:63" s="22" customFormat="1" ht="23.1" customHeight="1">
      <c r="A52" s="15">
        <f t="shared" si="10"/>
        <v>46</v>
      </c>
      <c r="B52" s="18" t="s">
        <v>440</v>
      </c>
      <c r="C52" s="6" t="s">
        <v>126</v>
      </c>
      <c r="D52" s="14">
        <f t="shared" si="0"/>
        <v>9</v>
      </c>
      <c r="E52" s="6"/>
      <c r="F52" s="14" t="b">
        <f t="shared" si="1"/>
        <v>0</v>
      </c>
      <c r="G52" s="6" t="s">
        <v>126</v>
      </c>
      <c r="H52" s="14">
        <f t="shared" si="2"/>
        <v>9</v>
      </c>
      <c r="I52" s="6" t="s">
        <v>20</v>
      </c>
      <c r="J52" s="14">
        <f t="shared" si="3"/>
        <v>6</v>
      </c>
      <c r="K52" s="6" t="s">
        <v>123</v>
      </c>
      <c r="L52" s="14">
        <f t="shared" si="4"/>
        <v>8</v>
      </c>
      <c r="M52" s="6" t="s">
        <v>20</v>
      </c>
      <c r="N52" s="14">
        <f t="shared" si="5"/>
        <v>6</v>
      </c>
      <c r="O52" s="6" t="s">
        <v>126</v>
      </c>
      <c r="P52" s="14">
        <f t="shared" si="6"/>
        <v>9</v>
      </c>
      <c r="Q52" s="15">
        <f t="shared" si="7"/>
        <v>264</v>
      </c>
      <c r="R52" s="19">
        <f t="shared" si="8"/>
        <v>6.6</v>
      </c>
      <c r="S52" s="15">
        <v>285</v>
      </c>
      <c r="T52" s="7">
        <v>302</v>
      </c>
      <c r="U52" s="20">
        <v>230</v>
      </c>
      <c r="V52" s="21">
        <v>210</v>
      </c>
      <c r="W52" s="21">
        <v>240</v>
      </c>
      <c r="X52" s="46">
        <v>250</v>
      </c>
      <c r="Y52" s="30">
        <f t="shared" si="9"/>
        <v>6.3607142857142858</v>
      </c>
      <c r="Z52" s="82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</row>
    <row r="53" spans="1:63" s="22" customFormat="1" ht="23.1" customHeight="1">
      <c r="A53" s="15">
        <f t="shared" si="10"/>
        <v>47</v>
      </c>
      <c r="B53" s="18" t="s">
        <v>441</v>
      </c>
      <c r="C53" s="6" t="s">
        <v>126</v>
      </c>
      <c r="D53" s="14">
        <f t="shared" si="0"/>
        <v>9</v>
      </c>
      <c r="E53" s="6"/>
      <c r="F53" s="14" t="b">
        <f t="shared" si="1"/>
        <v>0</v>
      </c>
      <c r="G53" s="6" t="s">
        <v>770</v>
      </c>
      <c r="H53" s="14">
        <f t="shared" si="2"/>
        <v>10</v>
      </c>
      <c r="I53" s="6" t="s">
        <v>770</v>
      </c>
      <c r="J53" s="14">
        <f t="shared" si="3"/>
        <v>10</v>
      </c>
      <c r="K53" s="6" t="s">
        <v>123</v>
      </c>
      <c r="L53" s="14">
        <f t="shared" si="4"/>
        <v>8</v>
      </c>
      <c r="M53" s="6" t="s">
        <v>19</v>
      </c>
      <c r="N53" s="14">
        <f t="shared" si="5"/>
        <v>7</v>
      </c>
      <c r="O53" s="6" t="s">
        <v>126</v>
      </c>
      <c r="P53" s="14">
        <f t="shared" si="6"/>
        <v>9</v>
      </c>
      <c r="Q53" s="15">
        <f t="shared" si="7"/>
        <v>296</v>
      </c>
      <c r="R53" s="19">
        <f t="shared" si="8"/>
        <v>7.4</v>
      </c>
      <c r="S53" s="15">
        <v>304</v>
      </c>
      <c r="T53" s="7">
        <v>320</v>
      </c>
      <c r="U53" s="20">
        <v>296</v>
      </c>
      <c r="V53" s="21">
        <v>338</v>
      </c>
      <c r="W53" s="21">
        <v>346</v>
      </c>
      <c r="X53" s="46">
        <v>340</v>
      </c>
      <c r="Y53" s="30">
        <f t="shared" si="9"/>
        <v>8</v>
      </c>
      <c r="Z53" s="82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</row>
    <row r="54" spans="1:63" s="22" customFormat="1" ht="23.1" customHeight="1">
      <c r="A54" s="15">
        <f t="shared" si="10"/>
        <v>48</v>
      </c>
      <c r="B54" s="18" t="s">
        <v>442</v>
      </c>
      <c r="C54" s="6" t="s">
        <v>126</v>
      </c>
      <c r="D54" s="14">
        <f t="shared" si="0"/>
        <v>9</v>
      </c>
      <c r="E54" s="6"/>
      <c r="F54" s="14" t="b">
        <f t="shared" si="1"/>
        <v>0</v>
      </c>
      <c r="G54" s="6" t="s">
        <v>126</v>
      </c>
      <c r="H54" s="14">
        <f t="shared" si="2"/>
        <v>9</v>
      </c>
      <c r="I54" s="6" t="s">
        <v>126</v>
      </c>
      <c r="J54" s="14">
        <f t="shared" si="3"/>
        <v>9</v>
      </c>
      <c r="K54" s="6" t="s">
        <v>126</v>
      </c>
      <c r="L54" s="14">
        <f t="shared" si="4"/>
        <v>9</v>
      </c>
      <c r="M54" s="6" t="s">
        <v>126</v>
      </c>
      <c r="N54" s="14">
        <f t="shared" si="5"/>
        <v>9</v>
      </c>
      <c r="O54" s="6" t="s">
        <v>770</v>
      </c>
      <c r="P54" s="14">
        <f t="shared" si="6"/>
        <v>10</v>
      </c>
      <c r="Q54" s="15">
        <f t="shared" si="7"/>
        <v>314</v>
      </c>
      <c r="R54" s="19">
        <f t="shared" si="8"/>
        <v>7.85</v>
      </c>
      <c r="S54" s="15">
        <v>266</v>
      </c>
      <c r="T54" s="7">
        <v>342</v>
      </c>
      <c r="U54" s="20">
        <v>270</v>
      </c>
      <c r="V54" s="21">
        <v>328</v>
      </c>
      <c r="W54" s="21">
        <v>320</v>
      </c>
      <c r="X54" s="46">
        <v>332</v>
      </c>
      <c r="Y54" s="30">
        <f t="shared" si="9"/>
        <v>7.7571428571428571</v>
      </c>
      <c r="Z54" s="82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</row>
    <row r="55" spans="1:63" s="22" customFormat="1" ht="23.1" customHeight="1">
      <c r="A55" s="15">
        <f t="shared" si="10"/>
        <v>49</v>
      </c>
      <c r="B55" s="18" t="s">
        <v>443</v>
      </c>
      <c r="C55" s="6" t="s">
        <v>770</v>
      </c>
      <c r="D55" s="14">
        <f t="shared" si="0"/>
        <v>10</v>
      </c>
      <c r="E55" s="6"/>
      <c r="F55" s="14" t="b">
        <f t="shared" si="1"/>
        <v>0</v>
      </c>
      <c r="G55" s="6" t="s">
        <v>770</v>
      </c>
      <c r="H55" s="14">
        <f t="shared" si="2"/>
        <v>10</v>
      </c>
      <c r="I55" s="6" t="s">
        <v>770</v>
      </c>
      <c r="J55" s="14">
        <f t="shared" si="3"/>
        <v>10</v>
      </c>
      <c r="K55" s="6" t="s">
        <v>770</v>
      </c>
      <c r="L55" s="14">
        <f t="shared" si="4"/>
        <v>10</v>
      </c>
      <c r="M55" s="6" t="s">
        <v>770</v>
      </c>
      <c r="N55" s="14">
        <f t="shared" si="5"/>
        <v>10</v>
      </c>
      <c r="O55" s="6" t="s">
        <v>770</v>
      </c>
      <c r="P55" s="14">
        <f t="shared" si="6"/>
        <v>10</v>
      </c>
      <c r="Q55" s="15">
        <f t="shared" si="7"/>
        <v>340</v>
      </c>
      <c r="R55" s="19">
        <f t="shared" si="8"/>
        <v>8.5</v>
      </c>
      <c r="S55" s="15">
        <v>287</v>
      </c>
      <c r="T55" s="7">
        <v>376</v>
      </c>
      <c r="U55" s="20">
        <v>398</v>
      </c>
      <c r="V55" s="21">
        <v>398</v>
      </c>
      <c r="W55" s="21">
        <v>398</v>
      </c>
      <c r="X55" s="46">
        <v>392</v>
      </c>
      <c r="Y55" s="30">
        <f t="shared" si="9"/>
        <v>9.2464285714285719</v>
      </c>
      <c r="Z55" s="82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</row>
    <row r="56" spans="1:63" s="22" customFormat="1" ht="23.1" customHeight="1">
      <c r="A56" s="15">
        <f t="shared" si="10"/>
        <v>50</v>
      </c>
      <c r="B56" s="18" t="s">
        <v>444</v>
      </c>
      <c r="C56" s="6" t="s">
        <v>19</v>
      </c>
      <c r="D56" s="14">
        <f t="shared" si="0"/>
        <v>7</v>
      </c>
      <c r="E56" s="6"/>
      <c r="F56" s="14" t="b">
        <f t="shared" si="1"/>
        <v>0</v>
      </c>
      <c r="G56" s="6" t="s">
        <v>770</v>
      </c>
      <c r="H56" s="14">
        <f t="shared" si="2"/>
        <v>10</v>
      </c>
      <c r="I56" s="6" t="s">
        <v>20</v>
      </c>
      <c r="J56" s="14">
        <f t="shared" si="3"/>
        <v>6</v>
      </c>
      <c r="K56" s="6" t="s">
        <v>20</v>
      </c>
      <c r="L56" s="14">
        <f t="shared" si="4"/>
        <v>6</v>
      </c>
      <c r="M56" s="6" t="s">
        <v>19</v>
      </c>
      <c r="N56" s="14">
        <f t="shared" si="5"/>
        <v>7</v>
      </c>
      <c r="O56" s="6" t="s">
        <v>126</v>
      </c>
      <c r="P56" s="14">
        <f t="shared" si="6"/>
        <v>9</v>
      </c>
      <c r="Q56" s="15">
        <f t="shared" si="7"/>
        <v>248</v>
      </c>
      <c r="R56" s="19">
        <f t="shared" si="8"/>
        <v>6.2</v>
      </c>
      <c r="S56" s="15">
        <v>246</v>
      </c>
      <c r="T56" s="7">
        <v>324</v>
      </c>
      <c r="U56" s="20">
        <v>244</v>
      </c>
      <c r="V56" s="21">
        <v>252</v>
      </c>
      <c r="W56" s="21">
        <v>272</v>
      </c>
      <c r="X56" s="46">
        <v>280</v>
      </c>
      <c r="Y56" s="30">
        <f t="shared" si="9"/>
        <v>6.6642857142857146</v>
      </c>
      <c r="Z56" s="82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</row>
    <row r="57" spans="1:63" s="22" customFormat="1" ht="23.1" customHeight="1">
      <c r="A57" s="15">
        <f t="shared" si="10"/>
        <v>51</v>
      </c>
      <c r="B57" s="18" t="s">
        <v>445</v>
      </c>
      <c r="C57" s="6" t="s">
        <v>19</v>
      </c>
      <c r="D57" s="14">
        <f t="shared" si="0"/>
        <v>7</v>
      </c>
      <c r="E57" s="6"/>
      <c r="F57" s="14" t="b">
        <f t="shared" si="1"/>
        <v>0</v>
      </c>
      <c r="G57" s="6" t="s">
        <v>770</v>
      </c>
      <c r="H57" s="14">
        <f t="shared" si="2"/>
        <v>10</v>
      </c>
      <c r="I57" s="6" t="s">
        <v>19</v>
      </c>
      <c r="J57" s="14">
        <f t="shared" si="3"/>
        <v>7</v>
      </c>
      <c r="K57" s="6" t="s">
        <v>123</v>
      </c>
      <c r="L57" s="14">
        <f t="shared" si="4"/>
        <v>8</v>
      </c>
      <c r="M57" s="6" t="s">
        <v>19</v>
      </c>
      <c r="N57" s="14">
        <f t="shared" si="5"/>
        <v>7</v>
      </c>
      <c r="O57" s="6" t="s">
        <v>126</v>
      </c>
      <c r="P57" s="14">
        <f t="shared" si="6"/>
        <v>9</v>
      </c>
      <c r="Q57" s="15">
        <f t="shared" si="7"/>
        <v>266</v>
      </c>
      <c r="R57" s="19">
        <f t="shared" si="8"/>
        <v>6.65</v>
      </c>
      <c r="S57" s="15">
        <v>278</v>
      </c>
      <c r="T57" s="7">
        <v>314</v>
      </c>
      <c r="U57" s="20">
        <v>244</v>
      </c>
      <c r="V57" s="21">
        <v>284</v>
      </c>
      <c r="W57" s="21">
        <v>314</v>
      </c>
      <c r="X57" s="46">
        <v>304</v>
      </c>
      <c r="Y57" s="30">
        <f t="shared" si="9"/>
        <v>7.1571428571428575</v>
      </c>
      <c r="Z57" s="82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</row>
    <row r="58" spans="1:63" s="22" customFormat="1" ht="23.1" customHeight="1">
      <c r="A58" s="15">
        <f t="shared" si="10"/>
        <v>52</v>
      </c>
      <c r="B58" s="18" t="s">
        <v>446</v>
      </c>
      <c r="C58" s="6" t="s">
        <v>19</v>
      </c>
      <c r="D58" s="14">
        <f t="shared" si="0"/>
        <v>7</v>
      </c>
      <c r="E58" s="6"/>
      <c r="F58" s="14" t="b">
        <f t="shared" si="1"/>
        <v>0</v>
      </c>
      <c r="G58" s="6" t="s">
        <v>123</v>
      </c>
      <c r="H58" s="14">
        <f t="shared" si="2"/>
        <v>8</v>
      </c>
      <c r="I58" s="6" t="s">
        <v>20</v>
      </c>
      <c r="J58" s="14">
        <f t="shared" si="3"/>
        <v>6</v>
      </c>
      <c r="K58" s="6" t="s">
        <v>13</v>
      </c>
      <c r="L58" s="14">
        <f t="shared" si="4"/>
        <v>5</v>
      </c>
      <c r="M58" s="6" t="s">
        <v>19</v>
      </c>
      <c r="N58" s="14">
        <f t="shared" si="5"/>
        <v>7</v>
      </c>
      <c r="O58" s="6" t="s">
        <v>123</v>
      </c>
      <c r="P58" s="14">
        <f t="shared" si="6"/>
        <v>8</v>
      </c>
      <c r="Q58" s="15">
        <f t="shared" si="7"/>
        <v>230</v>
      </c>
      <c r="R58" s="19">
        <f t="shared" si="8"/>
        <v>5.75</v>
      </c>
      <c r="S58" s="15">
        <v>284</v>
      </c>
      <c r="T58" s="7">
        <v>322</v>
      </c>
      <c r="U58" s="20">
        <v>282</v>
      </c>
      <c r="V58" s="21">
        <v>272</v>
      </c>
      <c r="W58" s="21">
        <v>316</v>
      </c>
      <c r="X58" s="46">
        <v>296</v>
      </c>
      <c r="Y58" s="30">
        <f t="shared" si="9"/>
        <v>7.15</v>
      </c>
      <c r="Z58" s="82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</row>
    <row r="59" spans="1:63" s="22" customFormat="1" ht="23.1" customHeight="1">
      <c r="A59" s="15">
        <f t="shared" si="10"/>
        <v>53</v>
      </c>
      <c r="B59" s="18" t="s">
        <v>447</v>
      </c>
      <c r="C59" s="6" t="s">
        <v>123</v>
      </c>
      <c r="D59" s="14">
        <f t="shared" si="0"/>
        <v>8</v>
      </c>
      <c r="E59" s="6"/>
      <c r="F59" s="14" t="b">
        <f t="shared" si="1"/>
        <v>0</v>
      </c>
      <c r="G59" s="6" t="s">
        <v>770</v>
      </c>
      <c r="H59" s="14">
        <f t="shared" si="2"/>
        <v>10</v>
      </c>
      <c r="I59" s="6" t="s">
        <v>19</v>
      </c>
      <c r="J59" s="14">
        <f t="shared" si="3"/>
        <v>7</v>
      </c>
      <c r="K59" s="6" t="s">
        <v>20</v>
      </c>
      <c r="L59" s="14">
        <f t="shared" si="4"/>
        <v>6</v>
      </c>
      <c r="M59" s="6" t="s">
        <v>19</v>
      </c>
      <c r="N59" s="14">
        <f t="shared" si="5"/>
        <v>7</v>
      </c>
      <c r="O59" s="6" t="s">
        <v>126</v>
      </c>
      <c r="P59" s="14">
        <f t="shared" si="6"/>
        <v>9</v>
      </c>
      <c r="Q59" s="15">
        <f t="shared" si="7"/>
        <v>260</v>
      </c>
      <c r="R59" s="19">
        <f t="shared" si="8"/>
        <v>6.5</v>
      </c>
      <c r="S59" s="15">
        <v>266</v>
      </c>
      <c r="T59" s="7">
        <v>322</v>
      </c>
      <c r="U59" s="20">
        <v>236</v>
      </c>
      <c r="V59" s="21">
        <v>254</v>
      </c>
      <c r="W59" s="21">
        <v>310</v>
      </c>
      <c r="X59" s="46">
        <v>310</v>
      </c>
      <c r="Y59" s="30">
        <f t="shared" si="9"/>
        <v>6.9928571428571429</v>
      </c>
      <c r="Z59" s="82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</row>
    <row r="60" spans="1:63" s="22" customFormat="1" ht="23.1" customHeight="1">
      <c r="A60" s="15">
        <f t="shared" si="10"/>
        <v>54</v>
      </c>
      <c r="B60" s="18" t="s">
        <v>448</v>
      </c>
      <c r="C60" s="6" t="s">
        <v>19</v>
      </c>
      <c r="D60" s="14">
        <f t="shared" si="0"/>
        <v>7</v>
      </c>
      <c r="E60" s="6"/>
      <c r="F60" s="14" t="b">
        <f t="shared" si="1"/>
        <v>0</v>
      </c>
      <c r="G60" s="6" t="s">
        <v>770</v>
      </c>
      <c r="H60" s="14">
        <f t="shared" si="2"/>
        <v>10</v>
      </c>
      <c r="I60" s="6" t="s">
        <v>19</v>
      </c>
      <c r="J60" s="14">
        <f t="shared" si="3"/>
        <v>7</v>
      </c>
      <c r="K60" s="6" t="s">
        <v>19</v>
      </c>
      <c r="L60" s="14">
        <f t="shared" si="4"/>
        <v>7</v>
      </c>
      <c r="M60" s="6" t="s">
        <v>126</v>
      </c>
      <c r="N60" s="14">
        <f t="shared" si="5"/>
        <v>9</v>
      </c>
      <c r="O60" s="6" t="s">
        <v>126</v>
      </c>
      <c r="P60" s="14">
        <f t="shared" si="6"/>
        <v>9</v>
      </c>
      <c r="Q60" s="15">
        <f t="shared" si="7"/>
        <v>272</v>
      </c>
      <c r="R60" s="19">
        <f t="shared" si="8"/>
        <v>6.8</v>
      </c>
      <c r="S60" s="15">
        <v>264</v>
      </c>
      <c r="T60" s="7">
        <v>316</v>
      </c>
      <c r="U60" s="20">
        <v>252</v>
      </c>
      <c r="V60" s="21">
        <v>278</v>
      </c>
      <c r="W60" s="21">
        <v>328</v>
      </c>
      <c r="X60" s="46">
        <v>280</v>
      </c>
      <c r="Y60" s="30">
        <f t="shared" si="9"/>
        <v>7.1071428571428568</v>
      </c>
      <c r="Z60" s="82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</row>
    <row r="61" spans="1:63" s="22" customFormat="1" ht="23.1" customHeight="1">
      <c r="A61" s="15">
        <f t="shared" si="10"/>
        <v>55</v>
      </c>
      <c r="B61" s="18" t="s">
        <v>449</v>
      </c>
      <c r="C61" s="6" t="s">
        <v>19</v>
      </c>
      <c r="D61" s="14">
        <f t="shared" si="0"/>
        <v>7</v>
      </c>
      <c r="E61" s="6"/>
      <c r="F61" s="14" t="b">
        <f t="shared" si="1"/>
        <v>0</v>
      </c>
      <c r="G61" s="6" t="s">
        <v>770</v>
      </c>
      <c r="H61" s="14">
        <f t="shared" si="2"/>
        <v>10</v>
      </c>
      <c r="I61" s="6" t="s">
        <v>19</v>
      </c>
      <c r="J61" s="14">
        <f t="shared" si="3"/>
        <v>7</v>
      </c>
      <c r="K61" s="6" t="s">
        <v>13</v>
      </c>
      <c r="L61" s="14">
        <f t="shared" si="4"/>
        <v>5</v>
      </c>
      <c r="M61" s="6" t="s">
        <v>20</v>
      </c>
      <c r="N61" s="14">
        <f t="shared" si="5"/>
        <v>6</v>
      </c>
      <c r="O61" s="6" t="s">
        <v>126</v>
      </c>
      <c r="P61" s="14">
        <f t="shared" si="6"/>
        <v>9</v>
      </c>
      <c r="Q61" s="15">
        <f t="shared" si="7"/>
        <v>242</v>
      </c>
      <c r="R61" s="19">
        <f t="shared" si="8"/>
        <v>6.05</v>
      </c>
      <c r="S61" s="15">
        <v>295</v>
      </c>
      <c r="T61" s="7">
        <v>308</v>
      </c>
      <c r="U61" s="20">
        <v>232</v>
      </c>
      <c r="V61" s="21">
        <v>260</v>
      </c>
      <c r="W61" s="21">
        <v>290</v>
      </c>
      <c r="X61" s="46">
        <v>282</v>
      </c>
      <c r="Y61" s="30">
        <f t="shared" si="9"/>
        <v>6.8178571428571431</v>
      </c>
      <c r="Z61" s="82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</row>
    <row r="62" spans="1:63" s="22" customFormat="1" ht="23.1" customHeight="1">
      <c r="A62" s="15">
        <f t="shared" si="10"/>
        <v>56</v>
      </c>
      <c r="B62" s="18" t="s">
        <v>450</v>
      </c>
      <c r="C62" s="6" t="s">
        <v>770</v>
      </c>
      <c r="D62" s="14">
        <f t="shared" si="0"/>
        <v>10</v>
      </c>
      <c r="E62" s="6"/>
      <c r="F62" s="14" t="b">
        <f t="shared" si="1"/>
        <v>0</v>
      </c>
      <c r="G62" s="6" t="s">
        <v>770</v>
      </c>
      <c r="H62" s="14">
        <f t="shared" si="2"/>
        <v>10</v>
      </c>
      <c r="I62" s="6" t="s">
        <v>123</v>
      </c>
      <c r="J62" s="14">
        <f t="shared" si="3"/>
        <v>8</v>
      </c>
      <c r="K62" s="6" t="s">
        <v>126</v>
      </c>
      <c r="L62" s="14">
        <f t="shared" si="4"/>
        <v>9</v>
      </c>
      <c r="M62" s="6" t="s">
        <v>126</v>
      </c>
      <c r="N62" s="14">
        <f t="shared" si="5"/>
        <v>9</v>
      </c>
      <c r="O62" s="6" t="s">
        <v>123</v>
      </c>
      <c r="P62" s="14">
        <f t="shared" si="6"/>
        <v>8</v>
      </c>
      <c r="Q62" s="15">
        <f t="shared" si="7"/>
        <v>300</v>
      </c>
      <c r="R62" s="19">
        <f t="shared" si="8"/>
        <v>7.5</v>
      </c>
      <c r="S62" s="15">
        <v>314</v>
      </c>
      <c r="T62" s="7">
        <v>306</v>
      </c>
      <c r="U62" s="20">
        <v>268</v>
      </c>
      <c r="V62" s="21">
        <v>352</v>
      </c>
      <c r="W62" s="21">
        <v>324</v>
      </c>
      <c r="X62" s="46">
        <v>336</v>
      </c>
      <c r="Y62" s="30">
        <f t="shared" si="9"/>
        <v>7.8571428571428568</v>
      </c>
      <c r="Z62" s="82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</row>
    <row r="63" spans="1:63" s="22" customFormat="1" ht="23.1" customHeight="1">
      <c r="A63" s="15">
        <f t="shared" si="10"/>
        <v>57</v>
      </c>
      <c r="B63" s="134" t="s">
        <v>451</v>
      </c>
      <c r="C63" s="6" t="s">
        <v>126</v>
      </c>
      <c r="D63" s="14">
        <f t="shared" si="0"/>
        <v>9</v>
      </c>
      <c r="E63" s="6"/>
      <c r="F63" s="14" t="b">
        <f t="shared" si="1"/>
        <v>0</v>
      </c>
      <c r="G63" s="6" t="s">
        <v>770</v>
      </c>
      <c r="H63" s="14">
        <f t="shared" si="2"/>
        <v>10</v>
      </c>
      <c r="I63" s="6" t="s">
        <v>770</v>
      </c>
      <c r="J63" s="14">
        <f t="shared" si="3"/>
        <v>10</v>
      </c>
      <c r="K63" s="6" t="s">
        <v>126</v>
      </c>
      <c r="L63" s="14">
        <f t="shared" si="4"/>
        <v>9</v>
      </c>
      <c r="M63" s="6" t="s">
        <v>126</v>
      </c>
      <c r="N63" s="14">
        <f t="shared" si="5"/>
        <v>9</v>
      </c>
      <c r="O63" s="6" t="s">
        <v>126</v>
      </c>
      <c r="P63" s="14">
        <f t="shared" si="6"/>
        <v>9</v>
      </c>
      <c r="Q63" s="15">
        <f t="shared" si="7"/>
        <v>314</v>
      </c>
      <c r="R63" s="19">
        <f t="shared" si="8"/>
        <v>7.85</v>
      </c>
      <c r="S63" s="15">
        <v>295</v>
      </c>
      <c r="T63" s="7">
        <v>342</v>
      </c>
      <c r="U63" s="20">
        <v>320</v>
      </c>
      <c r="V63" s="21">
        <v>298</v>
      </c>
      <c r="W63" s="21">
        <v>346</v>
      </c>
      <c r="X63" s="46">
        <v>368</v>
      </c>
      <c r="Y63" s="30">
        <f t="shared" si="9"/>
        <v>8.1535714285714285</v>
      </c>
      <c r="Z63" s="82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</row>
    <row r="64" spans="1:63" s="22" customFormat="1" ht="23.1" customHeight="1">
      <c r="A64" s="15">
        <f t="shared" si="10"/>
        <v>58</v>
      </c>
      <c r="B64" s="134" t="s">
        <v>452</v>
      </c>
      <c r="C64" s="6" t="s">
        <v>19</v>
      </c>
      <c r="D64" s="14">
        <f t="shared" si="0"/>
        <v>7</v>
      </c>
      <c r="E64" s="6"/>
      <c r="F64" s="14" t="b">
        <f t="shared" si="1"/>
        <v>0</v>
      </c>
      <c r="G64" s="6" t="s">
        <v>770</v>
      </c>
      <c r="H64" s="14">
        <f t="shared" si="2"/>
        <v>10</v>
      </c>
      <c r="I64" s="6" t="s">
        <v>20</v>
      </c>
      <c r="J64" s="14">
        <f t="shared" si="3"/>
        <v>6</v>
      </c>
      <c r="K64" s="6" t="s">
        <v>119</v>
      </c>
      <c r="L64" s="14">
        <f t="shared" si="4"/>
        <v>4</v>
      </c>
      <c r="M64" s="6" t="s">
        <v>123</v>
      </c>
      <c r="N64" s="14">
        <f t="shared" si="5"/>
        <v>8</v>
      </c>
      <c r="O64" s="6" t="s">
        <v>770</v>
      </c>
      <c r="P64" s="14">
        <f t="shared" si="6"/>
        <v>10</v>
      </c>
      <c r="Q64" s="15">
        <f t="shared" si="7"/>
        <v>250</v>
      </c>
      <c r="R64" s="19">
        <f t="shared" si="8"/>
        <v>6.25</v>
      </c>
      <c r="S64" s="15">
        <v>272</v>
      </c>
      <c r="T64" s="7">
        <v>304</v>
      </c>
      <c r="U64" s="20">
        <v>224</v>
      </c>
      <c r="V64" s="21">
        <v>272</v>
      </c>
      <c r="W64" s="21">
        <v>260</v>
      </c>
      <c r="X64" s="46">
        <v>240</v>
      </c>
      <c r="Y64" s="30">
        <f t="shared" si="9"/>
        <v>6.5071428571428571</v>
      </c>
      <c r="Z64" s="82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</row>
    <row r="65" spans="1:63" s="22" customFormat="1" ht="23.1" customHeight="1">
      <c r="A65" s="15">
        <f t="shared" si="10"/>
        <v>59</v>
      </c>
      <c r="B65" s="134" t="s">
        <v>453</v>
      </c>
      <c r="C65" s="6" t="s">
        <v>126</v>
      </c>
      <c r="D65" s="14">
        <f t="shared" si="0"/>
        <v>9</v>
      </c>
      <c r="E65" s="6"/>
      <c r="F65" s="14" t="b">
        <f t="shared" si="1"/>
        <v>0</v>
      </c>
      <c r="G65" s="6" t="s">
        <v>770</v>
      </c>
      <c r="H65" s="14">
        <f t="shared" si="2"/>
        <v>10</v>
      </c>
      <c r="I65" s="6" t="s">
        <v>123</v>
      </c>
      <c r="J65" s="14">
        <f t="shared" si="3"/>
        <v>8</v>
      </c>
      <c r="K65" s="6" t="s">
        <v>19</v>
      </c>
      <c r="L65" s="14">
        <f t="shared" si="4"/>
        <v>7</v>
      </c>
      <c r="M65" s="6" t="s">
        <v>126</v>
      </c>
      <c r="N65" s="14">
        <f t="shared" si="5"/>
        <v>9</v>
      </c>
      <c r="O65" s="6" t="s">
        <v>770</v>
      </c>
      <c r="P65" s="14">
        <f t="shared" si="6"/>
        <v>10</v>
      </c>
      <c r="Q65" s="15">
        <f t="shared" si="7"/>
        <v>298</v>
      </c>
      <c r="R65" s="19">
        <f t="shared" si="8"/>
        <v>7.45</v>
      </c>
      <c r="S65" s="15">
        <v>272</v>
      </c>
      <c r="T65" s="7">
        <v>312</v>
      </c>
      <c r="U65" s="20">
        <v>248</v>
      </c>
      <c r="V65" s="21">
        <v>300</v>
      </c>
      <c r="W65" s="21">
        <v>314</v>
      </c>
      <c r="X65" s="46">
        <v>340</v>
      </c>
      <c r="Y65" s="30">
        <f t="shared" si="9"/>
        <v>7.4428571428571431</v>
      </c>
      <c r="Z65" s="82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</row>
    <row r="66" spans="1:63" s="22" customFormat="1" ht="23.1" customHeight="1">
      <c r="A66" s="15">
        <f t="shared" si="10"/>
        <v>60</v>
      </c>
      <c r="B66" s="134" t="s">
        <v>454</v>
      </c>
      <c r="C66" s="6" t="s">
        <v>20</v>
      </c>
      <c r="D66" s="14">
        <f t="shared" si="0"/>
        <v>6</v>
      </c>
      <c r="E66" s="6"/>
      <c r="F66" s="14" t="b">
        <f t="shared" si="1"/>
        <v>0</v>
      </c>
      <c r="G66" s="6" t="s">
        <v>770</v>
      </c>
      <c r="H66" s="14">
        <f t="shared" si="2"/>
        <v>10</v>
      </c>
      <c r="I66" s="6" t="s">
        <v>20</v>
      </c>
      <c r="J66" s="14">
        <f t="shared" si="3"/>
        <v>6</v>
      </c>
      <c r="K66" s="6" t="s">
        <v>119</v>
      </c>
      <c r="L66" s="14">
        <f t="shared" si="4"/>
        <v>4</v>
      </c>
      <c r="M66" s="6" t="s">
        <v>19</v>
      </c>
      <c r="N66" s="14">
        <f t="shared" si="5"/>
        <v>7</v>
      </c>
      <c r="O66" s="6" t="s">
        <v>126</v>
      </c>
      <c r="P66" s="14">
        <f t="shared" si="6"/>
        <v>9</v>
      </c>
      <c r="Q66" s="15">
        <f t="shared" si="7"/>
        <v>230</v>
      </c>
      <c r="R66" s="19">
        <f t="shared" si="8"/>
        <v>5.75</v>
      </c>
      <c r="S66" s="15">
        <v>212</v>
      </c>
      <c r="T66" s="7">
        <v>296</v>
      </c>
      <c r="U66" s="20">
        <v>244</v>
      </c>
      <c r="V66" s="21">
        <v>204</v>
      </c>
      <c r="W66" s="21">
        <v>192</v>
      </c>
      <c r="X66" s="156">
        <v>180</v>
      </c>
      <c r="Y66" s="30">
        <f t="shared" si="9"/>
        <v>5.5642857142857141</v>
      </c>
      <c r="Z66" s="82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</row>
    <row r="67" spans="1:63" s="22" customFormat="1" ht="23.1" customHeight="1">
      <c r="A67" s="15">
        <f t="shared" si="10"/>
        <v>61</v>
      </c>
      <c r="B67" s="134" t="s">
        <v>455</v>
      </c>
      <c r="C67" s="6" t="s">
        <v>19</v>
      </c>
      <c r="D67" s="14">
        <f t="shared" si="0"/>
        <v>7</v>
      </c>
      <c r="E67" s="6"/>
      <c r="F67" s="14" t="b">
        <f t="shared" si="1"/>
        <v>0</v>
      </c>
      <c r="G67" s="6" t="s">
        <v>770</v>
      </c>
      <c r="H67" s="14">
        <f t="shared" si="2"/>
        <v>10</v>
      </c>
      <c r="I67" s="6" t="s">
        <v>20</v>
      </c>
      <c r="J67" s="14">
        <f t="shared" si="3"/>
        <v>6</v>
      </c>
      <c r="K67" s="6" t="s">
        <v>19</v>
      </c>
      <c r="L67" s="14">
        <f t="shared" si="4"/>
        <v>7</v>
      </c>
      <c r="M67" s="6" t="s">
        <v>126</v>
      </c>
      <c r="N67" s="14">
        <f t="shared" si="5"/>
        <v>9</v>
      </c>
      <c r="O67" s="6" t="s">
        <v>123</v>
      </c>
      <c r="P67" s="14">
        <f t="shared" si="6"/>
        <v>8</v>
      </c>
      <c r="Q67" s="15">
        <f t="shared" si="7"/>
        <v>258</v>
      </c>
      <c r="R67" s="19">
        <f t="shared" si="8"/>
        <v>6.45</v>
      </c>
      <c r="S67" s="15">
        <v>245</v>
      </c>
      <c r="T67" s="7">
        <v>294</v>
      </c>
      <c r="U67" s="20">
        <v>218</v>
      </c>
      <c r="V67" s="21">
        <v>228</v>
      </c>
      <c r="W67" s="21">
        <v>290</v>
      </c>
      <c r="X67" s="156">
        <v>220</v>
      </c>
      <c r="Y67" s="30">
        <f t="shared" si="9"/>
        <v>6.2607142857142861</v>
      </c>
      <c r="Z67" s="82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</row>
    <row r="68" spans="1:63" s="22" customFormat="1" ht="23.1" customHeight="1">
      <c r="A68" s="15">
        <f t="shared" si="10"/>
        <v>62</v>
      </c>
      <c r="B68" s="134" t="s">
        <v>456</v>
      </c>
      <c r="C68" s="6" t="s">
        <v>770</v>
      </c>
      <c r="D68" s="14">
        <f t="shared" si="0"/>
        <v>10</v>
      </c>
      <c r="E68" s="6"/>
      <c r="F68" s="14" t="b">
        <f t="shared" si="1"/>
        <v>0</v>
      </c>
      <c r="G68" s="6" t="s">
        <v>126</v>
      </c>
      <c r="H68" s="14">
        <f t="shared" si="2"/>
        <v>9</v>
      </c>
      <c r="I68" s="6" t="s">
        <v>123</v>
      </c>
      <c r="J68" s="14">
        <f t="shared" si="3"/>
        <v>8</v>
      </c>
      <c r="K68" s="6" t="s">
        <v>20</v>
      </c>
      <c r="L68" s="14">
        <f t="shared" si="4"/>
        <v>6</v>
      </c>
      <c r="M68" s="6" t="s">
        <v>126</v>
      </c>
      <c r="N68" s="14">
        <f t="shared" si="5"/>
        <v>9</v>
      </c>
      <c r="O68" s="6" t="s">
        <v>123</v>
      </c>
      <c r="P68" s="14">
        <f t="shared" si="6"/>
        <v>8</v>
      </c>
      <c r="Q68" s="15">
        <f t="shared" si="7"/>
        <v>280</v>
      </c>
      <c r="R68" s="19">
        <f t="shared" si="8"/>
        <v>7</v>
      </c>
      <c r="S68" s="15">
        <v>226</v>
      </c>
      <c r="T68" s="7">
        <v>268</v>
      </c>
      <c r="U68" s="20">
        <v>200</v>
      </c>
      <c r="V68" s="21">
        <v>216</v>
      </c>
      <c r="W68" s="21">
        <v>254</v>
      </c>
      <c r="X68" s="46">
        <v>236</v>
      </c>
      <c r="Y68" s="30">
        <f t="shared" si="9"/>
        <v>6</v>
      </c>
      <c r="Z68" s="82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</row>
    <row r="69" spans="1:63" s="22" customFormat="1" ht="23.1" customHeight="1">
      <c r="A69" s="15">
        <f t="shared" si="10"/>
        <v>63</v>
      </c>
      <c r="B69" s="134" t="s">
        <v>457</v>
      </c>
      <c r="C69" s="6" t="s">
        <v>119</v>
      </c>
      <c r="D69" s="14">
        <f t="shared" si="0"/>
        <v>4</v>
      </c>
      <c r="E69" s="6"/>
      <c r="F69" s="14" t="b">
        <f t="shared" si="1"/>
        <v>0</v>
      </c>
      <c r="G69" s="6" t="s">
        <v>126</v>
      </c>
      <c r="H69" s="14">
        <f t="shared" si="2"/>
        <v>9</v>
      </c>
      <c r="I69" s="6" t="s">
        <v>21</v>
      </c>
      <c r="J69" s="14">
        <f t="shared" si="3"/>
        <v>0</v>
      </c>
      <c r="K69" s="6" t="s">
        <v>119</v>
      </c>
      <c r="L69" s="14">
        <f t="shared" si="4"/>
        <v>4</v>
      </c>
      <c r="M69" s="6" t="s">
        <v>21</v>
      </c>
      <c r="N69" s="14">
        <f t="shared" si="5"/>
        <v>0</v>
      </c>
      <c r="O69" s="6" t="s">
        <v>123</v>
      </c>
      <c r="P69" s="14">
        <f t="shared" si="6"/>
        <v>8</v>
      </c>
      <c r="Q69" s="15">
        <f t="shared" si="7"/>
        <v>130</v>
      </c>
      <c r="R69" s="19">
        <f t="shared" si="8"/>
        <v>3.25</v>
      </c>
      <c r="S69" s="102">
        <v>234</v>
      </c>
      <c r="T69" s="7">
        <v>256</v>
      </c>
      <c r="U69" s="20">
        <v>194</v>
      </c>
      <c r="V69" s="21">
        <v>274</v>
      </c>
      <c r="W69" s="21">
        <v>296</v>
      </c>
      <c r="X69" s="156">
        <v>206</v>
      </c>
      <c r="Y69" s="30">
        <f t="shared" si="9"/>
        <v>5.6785714285714288</v>
      </c>
      <c r="Z69" s="82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</row>
    <row r="70" spans="1:63" s="22" customFormat="1" ht="23.1" customHeight="1">
      <c r="A70" s="15">
        <f t="shared" si="10"/>
        <v>64</v>
      </c>
      <c r="B70" s="134" t="s">
        <v>458</v>
      </c>
      <c r="C70" s="6" t="s">
        <v>770</v>
      </c>
      <c r="D70" s="14">
        <f t="shared" si="0"/>
        <v>10</v>
      </c>
      <c r="E70" s="6"/>
      <c r="F70" s="14" t="b">
        <f t="shared" si="1"/>
        <v>0</v>
      </c>
      <c r="G70" s="6" t="s">
        <v>770</v>
      </c>
      <c r="H70" s="14">
        <f t="shared" si="2"/>
        <v>10</v>
      </c>
      <c r="I70" s="6" t="s">
        <v>126</v>
      </c>
      <c r="J70" s="14">
        <f t="shared" si="3"/>
        <v>9</v>
      </c>
      <c r="K70" s="6" t="s">
        <v>123</v>
      </c>
      <c r="L70" s="14">
        <f t="shared" si="4"/>
        <v>8</v>
      </c>
      <c r="M70" s="6" t="s">
        <v>123</v>
      </c>
      <c r="N70" s="14">
        <f t="shared" si="5"/>
        <v>8</v>
      </c>
      <c r="O70" s="6" t="s">
        <v>126</v>
      </c>
      <c r="P70" s="14">
        <f t="shared" si="6"/>
        <v>9</v>
      </c>
      <c r="Q70" s="15">
        <f t="shared" si="7"/>
        <v>302</v>
      </c>
      <c r="R70" s="19">
        <f t="shared" si="8"/>
        <v>7.55</v>
      </c>
      <c r="S70" s="15">
        <v>288</v>
      </c>
      <c r="T70" s="7">
        <v>304</v>
      </c>
      <c r="U70" s="20">
        <v>294</v>
      </c>
      <c r="V70" s="21">
        <v>322</v>
      </c>
      <c r="W70" s="21">
        <v>376</v>
      </c>
      <c r="X70" s="46">
        <v>350</v>
      </c>
      <c r="Y70" s="30">
        <f t="shared" si="9"/>
        <v>7.9857142857142858</v>
      </c>
      <c r="Z70" s="82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</row>
    <row r="71" spans="1:63" s="22" customFormat="1" ht="23.1" customHeight="1">
      <c r="A71" s="15">
        <f t="shared" si="10"/>
        <v>65</v>
      </c>
      <c r="B71" s="134" t="s">
        <v>459</v>
      </c>
      <c r="C71" s="6" t="s">
        <v>19</v>
      </c>
      <c r="D71" s="14">
        <f t="shared" ref="D71:D88" si="11">IF(C71="AA",10, IF(C71="AB",9, IF(C71="BB",8, IF(C71="BC",7,IF(C71="CC",6, IF(C71="CD",5, IF(C71="DD",4,IF(C71="F",0))))))))</f>
        <v>7</v>
      </c>
      <c r="E71" s="6"/>
      <c r="F71" s="14" t="b">
        <f t="shared" ref="F71:F88" si="12">IF(E71="AA",10, IF(E71="AB",9, IF(E71="BB",8, IF(E71="BC",7,IF(E71="CC",6, IF(E71="CD",5, IF(E71="DD",4,IF(E71="F",0))))))))</f>
        <v>0</v>
      </c>
      <c r="G71" s="6" t="s">
        <v>126</v>
      </c>
      <c r="H71" s="14">
        <f t="shared" ref="H71:H88" si="13">IF(G71="AA",10, IF(G71="AB",9, IF(G71="BB",8, IF(G71="BC",7,IF(G71="CC",6, IF(G71="CD",5, IF(G71="DD",4,IF(G71="F",0))))))))</f>
        <v>9</v>
      </c>
      <c r="I71" s="6" t="s">
        <v>19</v>
      </c>
      <c r="J71" s="14">
        <f t="shared" ref="J71:J88" si="14">IF(I71="AA",10, IF(I71="AB",9, IF(I71="BB",8, IF(I71="BC",7,IF(I71="CC",6, IF(I71="CD",5, IF(I71="DD",4,IF(I71="F",0))))))))</f>
        <v>7</v>
      </c>
      <c r="K71" s="6" t="s">
        <v>13</v>
      </c>
      <c r="L71" s="14">
        <f t="shared" ref="L71:L88" si="15">IF(K71="AA",10, IF(K71="AB",9, IF(K71="BB",8, IF(K71="BC",7,IF(K71="CC",6, IF(K71="CD",5, IF(K71="DD",4,IF(K71="F",0))))))))</f>
        <v>5</v>
      </c>
      <c r="M71" s="6" t="s">
        <v>19</v>
      </c>
      <c r="N71" s="14">
        <f t="shared" ref="N71:N88" si="16">IF(M71="AA",10, IF(M71="AB",9, IF(M71="BB",8, IF(M71="BC",7,IF(M71="CC",6, IF(M71="CD",5, IF(M71="DD",4,IF(M71="F",0))))))))</f>
        <v>7</v>
      </c>
      <c r="O71" s="6" t="s">
        <v>126</v>
      </c>
      <c r="P71" s="14">
        <f t="shared" ref="P71:P88" si="17">IF(O71="AA",10, IF(O71="AB",9, IF(O71="BB",8, IF(O71="BC",7,IF(O71="CC",6, IF(O71="CD",5, IF(O71="DD",4,IF(O71="F",0))))))))</f>
        <v>9</v>
      </c>
      <c r="Q71" s="15">
        <f t="shared" si="7"/>
        <v>246</v>
      </c>
      <c r="R71" s="19">
        <f t="shared" si="8"/>
        <v>6.15</v>
      </c>
      <c r="S71" s="15">
        <v>224</v>
      </c>
      <c r="T71" s="7">
        <v>272</v>
      </c>
      <c r="U71" s="20">
        <v>214</v>
      </c>
      <c r="V71" s="21">
        <v>254</v>
      </c>
      <c r="W71" s="21">
        <v>292</v>
      </c>
      <c r="X71" s="46">
        <v>288</v>
      </c>
      <c r="Y71" s="30">
        <f t="shared" si="9"/>
        <v>6.3928571428571432</v>
      </c>
      <c r="Z71" s="82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</row>
    <row r="72" spans="1:63" s="22" customFormat="1" ht="23.1" customHeight="1">
      <c r="A72" s="15">
        <f t="shared" si="10"/>
        <v>66</v>
      </c>
      <c r="B72" s="134" t="s">
        <v>460</v>
      </c>
      <c r="C72" s="6" t="s">
        <v>126</v>
      </c>
      <c r="D72" s="14">
        <f t="shared" si="11"/>
        <v>9</v>
      </c>
      <c r="E72" s="6"/>
      <c r="F72" s="14" t="b">
        <f t="shared" si="12"/>
        <v>0</v>
      </c>
      <c r="G72" s="6" t="s">
        <v>123</v>
      </c>
      <c r="H72" s="14">
        <f t="shared" si="13"/>
        <v>8</v>
      </c>
      <c r="I72" s="6" t="s">
        <v>123</v>
      </c>
      <c r="J72" s="14">
        <f t="shared" si="14"/>
        <v>8</v>
      </c>
      <c r="K72" s="6" t="s">
        <v>126</v>
      </c>
      <c r="L72" s="14">
        <f t="shared" si="15"/>
        <v>9</v>
      </c>
      <c r="M72" s="6" t="s">
        <v>123</v>
      </c>
      <c r="N72" s="14">
        <f t="shared" si="16"/>
        <v>8</v>
      </c>
      <c r="O72" s="6" t="s">
        <v>126</v>
      </c>
      <c r="P72" s="14">
        <f t="shared" si="17"/>
        <v>9</v>
      </c>
      <c r="Q72" s="15">
        <f t="shared" ref="Q72:Q114" si="18">(D72*6+F72*6+H72*2+J72*6+L72*6+N72*6+P72*8)</f>
        <v>292</v>
      </c>
      <c r="R72" s="19">
        <f t="shared" ref="R72:R88" si="19">(Q72/40)</f>
        <v>7.3</v>
      </c>
      <c r="S72" s="15">
        <v>295</v>
      </c>
      <c r="T72" s="7">
        <v>318</v>
      </c>
      <c r="U72" s="20">
        <v>252</v>
      </c>
      <c r="V72" s="21">
        <v>276</v>
      </c>
      <c r="W72" s="21">
        <v>306</v>
      </c>
      <c r="X72" s="46">
        <v>286</v>
      </c>
      <c r="Y72" s="30">
        <f t="shared" ref="Y72:Y88" si="20">(Q72+S72+T72+U72+V72+W72+X72)/(280)</f>
        <v>7.2321428571428568</v>
      </c>
      <c r="Z72" s="82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</row>
    <row r="73" spans="1:63" s="22" customFormat="1" ht="23.1" customHeight="1">
      <c r="A73" s="15">
        <f t="shared" ref="A73:A114" si="21">A72+1</f>
        <v>67</v>
      </c>
      <c r="B73" s="134" t="s">
        <v>461</v>
      </c>
      <c r="C73" s="6" t="s">
        <v>123</v>
      </c>
      <c r="D73" s="14">
        <f t="shared" si="11"/>
        <v>8</v>
      </c>
      <c r="E73" s="6"/>
      <c r="F73" s="14" t="b">
        <f t="shared" si="12"/>
        <v>0</v>
      </c>
      <c r="G73" s="6" t="s">
        <v>770</v>
      </c>
      <c r="H73" s="14">
        <f t="shared" si="13"/>
        <v>10</v>
      </c>
      <c r="I73" s="6" t="s">
        <v>126</v>
      </c>
      <c r="J73" s="14">
        <f t="shared" si="14"/>
        <v>9</v>
      </c>
      <c r="K73" s="6" t="s">
        <v>20</v>
      </c>
      <c r="L73" s="14">
        <f t="shared" si="15"/>
        <v>6</v>
      </c>
      <c r="M73" s="6" t="s">
        <v>19</v>
      </c>
      <c r="N73" s="14">
        <f t="shared" si="16"/>
        <v>7</v>
      </c>
      <c r="O73" s="6" t="s">
        <v>123</v>
      </c>
      <c r="P73" s="14">
        <f t="shared" si="17"/>
        <v>8</v>
      </c>
      <c r="Q73" s="15">
        <f t="shared" si="18"/>
        <v>264</v>
      </c>
      <c r="R73" s="19">
        <f t="shared" si="19"/>
        <v>6.6</v>
      </c>
      <c r="S73" s="15">
        <v>214</v>
      </c>
      <c r="T73" s="34">
        <v>286</v>
      </c>
      <c r="U73" s="20">
        <v>290</v>
      </c>
      <c r="V73" s="21">
        <v>274</v>
      </c>
      <c r="W73" s="21">
        <v>324</v>
      </c>
      <c r="X73" s="46">
        <v>320</v>
      </c>
      <c r="Y73" s="30">
        <f t="shared" si="20"/>
        <v>7.0428571428571427</v>
      </c>
      <c r="Z73" s="82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</row>
    <row r="74" spans="1:63" s="22" customFormat="1" ht="23.1" customHeight="1">
      <c r="A74" s="15">
        <f t="shared" si="21"/>
        <v>68</v>
      </c>
      <c r="B74" s="134" t="s">
        <v>462</v>
      </c>
      <c r="C74" s="6" t="s">
        <v>19</v>
      </c>
      <c r="D74" s="14">
        <f t="shared" si="11"/>
        <v>7</v>
      </c>
      <c r="E74" s="6"/>
      <c r="F74" s="14" t="b">
        <f t="shared" si="12"/>
        <v>0</v>
      </c>
      <c r="G74" s="6" t="s">
        <v>126</v>
      </c>
      <c r="H74" s="14">
        <f t="shared" si="13"/>
        <v>9</v>
      </c>
      <c r="I74" s="6" t="s">
        <v>123</v>
      </c>
      <c r="J74" s="14">
        <f t="shared" si="14"/>
        <v>8</v>
      </c>
      <c r="K74" s="6" t="s">
        <v>123</v>
      </c>
      <c r="L74" s="14">
        <f t="shared" si="15"/>
        <v>8</v>
      </c>
      <c r="M74" s="6" t="s">
        <v>19</v>
      </c>
      <c r="N74" s="14">
        <f t="shared" si="16"/>
        <v>7</v>
      </c>
      <c r="O74" s="6" t="s">
        <v>123</v>
      </c>
      <c r="P74" s="14">
        <f t="shared" si="17"/>
        <v>8</v>
      </c>
      <c r="Q74" s="15">
        <f t="shared" si="18"/>
        <v>262</v>
      </c>
      <c r="R74" s="19">
        <f t="shared" si="19"/>
        <v>6.55</v>
      </c>
      <c r="S74" s="15">
        <v>183</v>
      </c>
      <c r="T74" s="7">
        <v>198</v>
      </c>
      <c r="U74" s="20">
        <v>184</v>
      </c>
      <c r="V74" s="21">
        <v>198</v>
      </c>
      <c r="W74" s="21">
        <v>242</v>
      </c>
      <c r="X74" s="156">
        <v>150</v>
      </c>
      <c r="Y74" s="30">
        <f t="shared" si="20"/>
        <v>5.0607142857142859</v>
      </c>
      <c r="Z74" s="82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</row>
    <row r="75" spans="1:63" s="22" customFormat="1" ht="23.1" customHeight="1">
      <c r="A75" s="15">
        <f t="shared" si="21"/>
        <v>69</v>
      </c>
      <c r="B75" s="134" t="s">
        <v>463</v>
      </c>
      <c r="C75" s="6" t="s">
        <v>13</v>
      </c>
      <c r="D75" s="14">
        <f t="shared" si="11"/>
        <v>5</v>
      </c>
      <c r="E75" s="6"/>
      <c r="F75" s="14" t="b">
        <f t="shared" si="12"/>
        <v>0</v>
      </c>
      <c r="G75" s="6" t="s">
        <v>770</v>
      </c>
      <c r="H75" s="14">
        <f t="shared" si="13"/>
        <v>10</v>
      </c>
      <c r="I75" s="6" t="s">
        <v>19</v>
      </c>
      <c r="J75" s="14">
        <f t="shared" si="14"/>
        <v>7</v>
      </c>
      <c r="K75" s="6" t="s">
        <v>123</v>
      </c>
      <c r="L75" s="14">
        <f t="shared" si="15"/>
        <v>8</v>
      </c>
      <c r="M75" s="6" t="s">
        <v>19</v>
      </c>
      <c r="N75" s="14">
        <f t="shared" si="16"/>
        <v>7</v>
      </c>
      <c r="O75" s="6" t="s">
        <v>123</v>
      </c>
      <c r="P75" s="14">
        <f t="shared" si="17"/>
        <v>8</v>
      </c>
      <c r="Q75" s="15">
        <f t="shared" si="18"/>
        <v>246</v>
      </c>
      <c r="R75" s="19">
        <f t="shared" si="19"/>
        <v>6.15</v>
      </c>
      <c r="S75" s="15">
        <v>205</v>
      </c>
      <c r="T75" s="7">
        <v>224</v>
      </c>
      <c r="U75" s="148">
        <v>186</v>
      </c>
      <c r="V75" s="21">
        <v>202</v>
      </c>
      <c r="W75" s="21">
        <v>214</v>
      </c>
      <c r="X75" s="156">
        <v>232</v>
      </c>
      <c r="Y75" s="30">
        <f t="shared" si="20"/>
        <v>5.3892857142857142</v>
      </c>
      <c r="Z75" s="82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</row>
    <row r="76" spans="1:63" s="22" customFormat="1" ht="23.1" customHeight="1">
      <c r="A76" s="15">
        <f t="shared" si="21"/>
        <v>70</v>
      </c>
      <c r="B76" s="134" t="s">
        <v>464</v>
      </c>
      <c r="C76" s="6" t="s">
        <v>126</v>
      </c>
      <c r="D76" s="14">
        <f t="shared" si="11"/>
        <v>9</v>
      </c>
      <c r="E76" s="6"/>
      <c r="F76" s="14" t="b">
        <f t="shared" si="12"/>
        <v>0</v>
      </c>
      <c r="G76" s="6" t="s">
        <v>770</v>
      </c>
      <c r="H76" s="14">
        <f t="shared" si="13"/>
        <v>10</v>
      </c>
      <c r="I76" s="6" t="s">
        <v>123</v>
      </c>
      <c r="J76" s="14">
        <f t="shared" si="14"/>
        <v>8</v>
      </c>
      <c r="K76" s="6" t="s">
        <v>126</v>
      </c>
      <c r="L76" s="14">
        <f t="shared" si="15"/>
        <v>9</v>
      </c>
      <c r="M76" s="6" t="s">
        <v>19</v>
      </c>
      <c r="N76" s="14">
        <f t="shared" si="16"/>
        <v>7</v>
      </c>
      <c r="O76" s="6" t="s">
        <v>126</v>
      </c>
      <c r="P76" s="14">
        <f t="shared" si="17"/>
        <v>9</v>
      </c>
      <c r="Q76" s="15">
        <f t="shared" si="18"/>
        <v>290</v>
      </c>
      <c r="R76" s="19">
        <f t="shared" si="19"/>
        <v>7.25</v>
      </c>
      <c r="S76" s="15">
        <v>229</v>
      </c>
      <c r="T76" s="7">
        <v>300</v>
      </c>
      <c r="U76" s="20">
        <v>236</v>
      </c>
      <c r="V76" s="21">
        <v>276</v>
      </c>
      <c r="W76" s="21">
        <v>276</v>
      </c>
      <c r="X76" s="46">
        <v>308</v>
      </c>
      <c r="Y76" s="30">
        <f t="shared" si="20"/>
        <v>6.8392857142857144</v>
      </c>
      <c r="Z76" s="82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</row>
    <row r="77" spans="1:63" s="22" customFormat="1" ht="23.1" customHeight="1">
      <c r="A77" s="15">
        <f t="shared" si="21"/>
        <v>71</v>
      </c>
      <c r="B77" s="134" t="s">
        <v>465</v>
      </c>
      <c r="C77" s="6" t="s">
        <v>20</v>
      </c>
      <c r="D77" s="14">
        <f t="shared" si="11"/>
        <v>6</v>
      </c>
      <c r="E77" s="6"/>
      <c r="F77" s="14" t="b">
        <f t="shared" si="12"/>
        <v>0</v>
      </c>
      <c r="G77" s="6" t="s">
        <v>770</v>
      </c>
      <c r="H77" s="14">
        <f t="shared" si="13"/>
        <v>10</v>
      </c>
      <c r="I77" s="6" t="s">
        <v>19</v>
      </c>
      <c r="J77" s="14">
        <f t="shared" si="14"/>
        <v>7</v>
      </c>
      <c r="K77" s="6" t="s">
        <v>123</v>
      </c>
      <c r="L77" s="14">
        <f t="shared" si="15"/>
        <v>8</v>
      </c>
      <c r="M77" s="6" t="s">
        <v>19</v>
      </c>
      <c r="N77" s="14">
        <f t="shared" si="16"/>
        <v>7</v>
      </c>
      <c r="O77" s="6" t="s">
        <v>123</v>
      </c>
      <c r="P77" s="14">
        <f t="shared" si="17"/>
        <v>8</v>
      </c>
      <c r="Q77" s="15">
        <f t="shared" si="18"/>
        <v>252</v>
      </c>
      <c r="R77" s="19">
        <f t="shared" si="19"/>
        <v>6.3</v>
      </c>
      <c r="S77" s="15">
        <v>186</v>
      </c>
      <c r="T77" s="7">
        <v>240</v>
      </c>
      <c r="U77" s="20">
        <v>192</v>
      </c>
      <c r="V77" s="21">
        <v>206</v>
      </c>
      <c r="W77" s="21">
        <v>236</v>
      </c>
      <c r="X77" s="156">
        <v>202</v>
      </c>
      <c r="Y77" s="30">
        <f t="shared" si="20"/>
        <v>5.4071428571428575</v>
      </c>
      <c r="Z77" s="82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</row>
    <row r="78" spans="1:63" s="22" customFormat="1" ht="23.1" customHeight="1">
      <c r="A78" s="15">
        <f t="shared" si="21"/>
        <v>72</v>
      </c>
      <c r="B78" s="134" t="s">
        <v>466</v>
      </c>
      <c r="C78" s="6" t="s">
        <v>126</v>
      </c>
      <c r="D78" s="14">
        <f t="shared" si="11"/>
        <v>9</v>
      </c>
      <c r="E78" s="6"/>
      <c r="F78" s="14" t="b">
        <f t="shared" si="12"/>
        <v>0</v>
      </c>
      <c r="G78" s="6" t="s">
        <v>770</v>
      </c>
      <c r="H78" s="14">
        <f t="shared" si="13"/>
        <v>10</v>
      </c>
      <c r="I78" s="6" t="s">
        <v>20</v>
      </c>
      <c r="J78" s="14">
        <f t="shared" si="14"/>
        <v>6</v>
      </c>
      <c r="K78" s="6" t="s">
        <v>123</v>
      </c>
      <c r="L78" s="14">
        <f t="shared" si="15"/>
        <v>8</v>
      </c>
      <c r="M78" s="6" t="s">
        <v>19</v>
      </c>
      <c r="N78" s="14">
        <f t="shared" si="16"/>
        <v>7</v>
      </c>
      <c r="O78" s="6" t="s">
        <v>126</v>
      </c>
      <c r="P78" s="14">
        <f t="shared" si="17"/>
        <v>9</v>
      </c>
      <c r="Q78" s="15">
        <f t="shared" si="18"/>
        <v>272</v>
      </c>
      <c r="R78" s="19">
        <f t="shared" si="19"/>
        <v>6.8</v>
      </c>
      <c r="S78" s="15">
        <v>211</v>
      </c>
      <c r="T78" s="7">
        <v>264</v>
      </c>
      <c r="U78" s="20">
        <v>176</v>
      </c>
      <c r="V78" s="21">
        <v>254</v>
      </c>
      <c r="W78" s="21">
        <v>240</v>
      </c>
      <c r="X78" s="46">
        <v>284</v>
      </c>
      <c r="Y78" s="30">
        <f t="shared" si="20"/>
        <v>6.0750000000000002</v>
      </c>
      <c r="Z78" s="82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</row>
    <row r="79" spans="1:63" s="22" customFormat="1" ht="23.1" customHeight="1">
      <c r="A79" s="15">
        <f t="shared" si="21"/>
        <v>73</v>
      </c>
      <c r="B79" s="134" t="s">
        <v>467</v>
      </c>
      <c r="C79" s="6" t="s">
        <v>123</v>
      </c>
      <c r="D79" s="14">
        <f t="shared" si="11"/>
        <v>8</v>
      </c>
      <c r="E79" s="6"/>
      <c r="F79" s="14" t="b">
        <f t="shared" si="12"/>
        <v>0</v>
      </c>
      <c r="G79" s="6" t="s">
        <v>770</v>
      </c>
      <c r="H79" s="14">
        <f t="shared" si="13"/>
        <v>10</v>
      </c>
      <c r="I79" s="6" t="s">
        <v>126</v>
      </c>
      <c r="J79" s="14">
        <f t="shared" si="14"/>
        <v>9</v>
      </c>
      <c r="K79" s="6" t="s">
        <v>19</v>
      </c>
      <c r="L79" s="14">
        <f t="shared" si="15"/>
        <v>7</v>
      </c>
      <c r="M79" s="6" t="s">
        <v>770</v>
      </c>
      <c r="N79" s="14">
        <f t="shared" si="16"/>
        <v>10</v>
      </c>
      <c r="O79" s="6" t="s">
        <v>126</v>
      </c>
      <c r="P79" s="14">
        <f t="shared" si="17"/>
        <v>9</v>
      </c>
      <c r="Q79" s="15">
        <f t="shared" si="18"/>
        <v>296</v>
      </c>
      <c r="R79" s="19">
        <f t="shared" si="19"/>
        <v>7.4</v>
      </c>
      <c r="S79" s="15">
        <v>249</v>
      </c>
      <c r="T79" s="7">
        <v>336</v>
      </c>
      <c r="U79" s="20">
        <v>268</v>
      </c>
      <c r="V79" s="21">
        <v>334</v>
      </c>
      <c r="W79" s="21">
        <v>356</v>
      </c>
      <c r="X79" s="46">
        <v>322</v>
      </c>
      <c r="Y79" s="30">
        <f t="shared" si="20"/>
        <v>7.7178571428571425</v>
      </c>
      <c r="Z79" s="82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</row>
    <row r="80" spans="1:63" s="22" customFormat="1" ht="23.1" customHeight="1">
      <c r="A80" s="15">
        <f t="shared" si="21"/>
        <v>74</v>
      </c>
      <c r="B80" s="134" t="s">
        <v>468</v>
      </c>
      <c r="C80" s="6" t="s">
        <v>19</v>
      </c>
      <c r="D80" s="14">
        <f t="shared" si="11"/>
        <v>7</v>
      </c>
      <c r="E80" s="6"/>
      <c r="F80" s="14" t="b">
        <f t="shared" si="12"/>
        <v>0</v>
      </c>
      <c r="G80" s="6" t="s">
        <v>126</v>
      </c>
      <c r="H80" s="14">
        <f t="shared" si="13"/>
        <v>9</v>
      </c>
      <c r="I80" s="6" t="s">
        <v>119</v>
      </c>
      <c r="J80" s="14">
        <f t="shared" si="14"/>
        <v>4</v>
      </c>
      <c r="K80" s="6" t="s">
        <v>13</v>
      </c>
      <c r="L80" s="14">
        <f t="shared" si="15"/>
        <v>5</v>
      </c>
      <c r="M80" s="6" t="s">
        <v>119</v>
      </c>
      <c r="N80" s="14">
        <f t="shared" si="16"/>
        <v>4</v>
      </c>
      <c r="O80" s="6" t="s">
        <v>770</v>
      </c>
      <c r="P80" s="14">
        <f t="shared" si="17"/>
        <v>10</v>
      </c>
      <c r="Q80" s="15">
        <f t="shared" si="18"/>
        <v>218</v>
      </c>
      <c r="R80" s="19">
        <f t="shared" si="19"/>
        <v>5.45</v>
      </c>
      <c r="S80" s="15">
        <v>221</v>
      </c>
      <c r="T80" s="7">
        <v>272</v>
      </c>
      <c r="U80" s="20">
        <v>148</v>
      </c>
      <c r="V80" s="21">
        <v>210</v>
      </c>
      <c r="W80" s="21">
        <v>234</v>
      </c>
      <c r="X80" s="46">
        <v>216</v>
      </c>
      <c r="Y80" s="30">
        <f t="shared" si="20"/>
        <v>5.4249999999999998</v>
      </c>
      <c r="Z80" s="82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</row>
    <row r="81" spans="1:63" s="22" customFormat="1" ht="23.1" customHeight="1">
      <c r="A81" s="15">
        <f t="shared" si="21"/>
        <v>75</v>
      </c>
      <c r="B81" s="134" t="s">
        <v>469</v>
      </c>
      <c r="C81" s="6" t="s">
        <v>20</v>
      </c>
      <c r="D81" s="14">
        <f t="shared" si="11"/>
        <v>6</v>
      </c>
      <c r="E81" s="6"/>
      <c r="F81" s="14" t="b">
        <f t="shared" si="12"/>
        <v>0</v>
      </c>
      <c r="G81" s="6" t="s">
        <v>770</v>
      </c>
      <c r="H81" s="14">
        <f t="shared" si="13"/>
        <v>10</v>
      </c>
      <c r="I81" s="6" t="s">
        <v>19</v>
      </c>
      <c r="J81" s="14">
        <f t="shared" si="14"/>
        <v>7</v>
      </c>
      <c r="K81" s="6" t="s">
        <v>119</v>
      </c>
      <c r="L81" s="14">
        <f t="shared" si="15"/>
        <v>4</v>
      </c>
      <c r="M81" s="6" t="s">
        <v>123</v>
      </c>
      <c r="N81" s="14">
        <f t="shared" si="16"/>
        <v>8</v>
      </c>
      <c r="O81" s="6" t="s">
        <v>126</v>
      </c>
      <c r="P81" s="14">
        <f t="shared" si="17"/>
        <v>9</v>
      </c>
      <c r="Q81" s="15">
        <f t="shared" si="18"/>
        <v>242</v>
      </c>
      <c r="R81" s="19">
        <f t="shared" si="19"/>
        <v>6.05</v>
      </c>
      <c r="S81" s="15">
        <v>262</v>
      </c>
      <c r="T81" s="7">
        <v>282</v>
      </c>
      <c r="U81" s="20">
        <v>250</v>
      </c>
      <c r="V81" s="21">
        <v>306</v>
      </c>
      <c r="W81" s="21">
        <v>322</v>
      </c>
      <c r="X81" s="46">
        <v>332</v>
      </c>
      <c r="Y81" s="30">
        <f t="shared" si="20"/>
        <v>7.128571428571429</v>
      </c>
      <c r="Z81" s="82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</row>
    <row r="82" spans="1:63" s="22" customFormat="1" ht="23.1" customHeight="1">
      <c r="A82" s="15">
        <f t="shared" si="21"/>
        <v>76</v>
      </c>
      <c r="B82" s="134" t="s">
        <v>470</v>
      </c>
      <c r="C82" s="6" t="s">
        <v>770</v>
      </c>
      <c r="D82" s="14">
        <f t="shared" si="11"/>
        <v>10</v>
      </c>
      <c r="E82" s="6"/>
      <c r="F82" s="14" t="b">
        <f t="shared" si="12"/>
        <v>0</v>
      </c>
      <c r="G82" s="6" t="s">
        <v>770</v>
      </c>
      <c r="H82" s="14">
        <f t="shared" si="13"/>
        <v>10</v>
      </c>
      <c r="I82" s="6" t="s">
        <v>126</v>
      </c>
      <c r="J82" s="14">
        <f t="shared" si="14"/>
        <v>9</v>
      </c>
      <c r="K82" s="6" t="s">
        <v>770</v>
      </c>
      <c r="L82" s="14">
        <f t="shared" si="15"/>
        <v>10</v>
      </c>
      <c r="M82" s="6" t="s">
        <v>126</v>
      </c>
      <c r="N82" s="14">
        <f t="shared" si="16"/>
        <v>9</v>
      </c>
      <c r="O82" s="6" t="s">
        <v>126</v>
      </c>
      <c r="P82" s="14">
        <f t="shared" si="17"/>
        <v>9</v>
      </c>
      <c r="Q82" s="15">
        <f t="shared" si="18"/>
        <v>320</v>
      </c>
      <c r="R82" s="19">
        <f t="shared" si="19"/>
        <v>8</v>
      </c>
      <c r="S82" s="15">
        <v>298</v>
      </c>
      <c r="T82" s="7">
        <v>318</v>
      </c>
      <c r="U82" s="20">
        <v>278</v>
      </c>
      <c r="V82" s="21">
        <v>334</v>
      </c>
      <c r="W82" s="21">
        <v>348</v>
      </c>
      <c r="X82" s="46">
        <v>356</v>
      </c>
      <c r="Y82" s="30">
        <f t="shared" si="20"/>
        <v>8.0428571428571427</v>
      </c>
      <c r="Z82" s="82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</row>
    <row r="83" spans="1:63" s="22" customFormat="1" ht="23.1" customHeight="1">
      <c r="A83" s="15">
        <f t="shared" si="21"/>
        <v>77</v>
      </c>
      <c r="B83" s="134" t="s">
        <v>471</v>
      </c>
      <c r="C83" s="6" t="s">
        <v>13</v>
      </c>
      <c r="D83" s="14">
        <f t="shared" si="11"/>
        <v>5</v>
      </c>
      <c r="E83" s="6"/>
      <c r="F83" s="14" t="b">
        <f t="shared" si="12"/>
        <v>0</v>
      </c>
      <c r="G83" s="6" t="s">
        <v>770</v>
      </c>
      <c r="H83" s="14">
        <f t="shared" si="13"/>
        <v>10</v>
      </c>
      <c r="I83" s="6" t="s">
        <v>20</v>
      </c>
      <c r="J83" s="14">
        <f t="shared" si="14"/>
        <v>6</v>
      </c>
      <c r="K83" s="6" t="s">
        <v>19</v>
      </c>
      <c r="L83" s="14">
        <f t="shared" si="15"/>
        <v>7</v>
      </c>
      <c r="M83" s="6" t="s">
        <v>126</v>
      </c>
      <c r="N83" s="14">
        <f t="shared" si="16"/>
        <v>9</v>
      </c>
      <c r="O83" s="6" t="s">
        <v>123</v>
      </c>
      <c r="P83" s="14">
        <f t="shared" si="17"/>
        <v>8</v>
      </c>
      <c r="Q83" s="15">
        <f t="shared" si="18"/>
        <v>246</v>
      </c>
      <c r="R83" s="19">
        <f t="shared" si="19"/>
        <v>6.15</v>
      </c>
      <c r="S83" s="15">
        <v>223</v>
      </c>
      <c r="T83" s="7">
        <v>272</v>
      </c>
      <c r="U83" s="20">
        <v>222</v>
      </c>
      <c r="V83" s="21">
        <v>234</v>
      </c>
      <c r="W83" s="21">
        <v>268</v>
      </c>
      <c r="X83" s="46">
        <v>246</v>
      </c>
      <c r="Y83" s="30">
        <f t="shared" si="20"/>
        <v>6.1107142857142858</v>
      </c>
      <c r="Z83" s="82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</row>
    <row r="84" spans="1:63" s="22" customFormat="1" ht="23.1" customHeight="1">
      <c r="A84" s="15">
        <f t="shared" si="21"/>
        <v>78</v>
      </c>
      <c r="B84" s="134" t="s">
        <v>472</v>
      </c>
      <c r="C84" s="6" t="s">
        <v>126</v>
      </c>
      <c r="D84" s="14">
        <f t="shared" si="11"/>
        <v>9</v>
      </c>
      <c r="E84" s="6"/>
      <c r="F84" s="14" t="b">
        <f t="shared" si="12"/>
        <v>0</v>
      </c>
      <c r="G84" s="6" t="s">
        <v>770</v>
      </c>
      <c r="H84" s="14">
        <f t="shared" si="13"/>
        <v>10</v>
      </c>
      <c r="I84" s="6" t="s">
        <v>770</v>
      </c>
      <c r="J84" s="14">
        <f t="shared" si="14"/>
        <v>10</v>
      </c>
      <c r="K84" s="6" t="s">
        <v>770</v>
      </c>
      <c r="L84" s="14">
        <f t="shared" si="15"/>
        <v>10</v>
      </c>
      <c r="M84" s="6" t="s">
        <v>126</v>
      </c>
      <c r="N84" s="14">
        <f t="shared" si="16"/>
        <v>9</v>
      </c>
      <c r="O84" s="6" t="s">
        <v>126</v>
      </c>
      <c r="P84" s="14">
        <f t="shared" si="17"/>
        <v>9</v>
      </c>
      <c r="Q84" s="15">
        <f t="shared" si="18"/>
        <v>320</v>
      </c>
      <c r="R84" s="19">
        <f t="shared" si="19"/>
        <v>8</v>
      </c>
      <c r="S84" s="15">
        <v>204</v>
      </c>
      <c r="T84" s="7">
        <v>278</v>
      </c>
      <c r="U84" s="20">
        <v>242</v>
      </c>
      <c r="V84" s="21">
        <v>270</v>
      </c>
      <c r="W84" s="21">
        <v>334</v>
      </c>
      <c r="X84" s="46">
        <v>298</v>
      </c>
      <c r="Y84" s="30">
        <f t="shared" si="20"/>
        <v>6.95</v>
      </c>
      <c r="Z84" s="82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</row>
    <row r="85" spans="1:63" s="22" customFormat="1" ht="23.1" customHeight="1">
      <c r="A85" s="15">
        <f t="shared" si="21"/>
        <v>79</v>
      </c>
      <c r="B85" s="134" t="s">
        <v>473</v>
      </c>
      <c r="C85" s="6" t="s">
        <v>119</v>
      </c>
      <c r="D85" s="14">
        <f t="shared" si="11"/>
        <v>4</v>
      </c>
      <c r="E85" s="6"/>
      <c r="F85" s="14" t="b">
        <f t="shared" si="12"/>
        <v>0</v>
      </c>
      <c r="G85" s="6" t="s">
        <v>770</v>
      </c>
      <c r="H85" s="14">
        <f t="shared" si="13"/>
        <v>10</v>
      </c>
      <c r="I85" s="6" t="s">
        <v>13</v>
      </c>
      <c r="J85" s="14">
        <f t="shared" si="14"/>
        <v>5</v>
      </c>
      <c r="K85" s="6" t="s">
        <v>21</v>
      </c>
      <c r="L85" s="14">
        <f t="shared" si="15"/>
        <v>0</v>
      </c>
      <c r="M85" s="6" t="s">
        <v>13</v>
      </c>
      <c r="N85" s="14">
        <f t="shared" si="16"/>
        <v>5</v>
      </c>
      <c r="O85" s="6" t="s">
        <v>123</v>
      </c>
      <c r="P85" s="14">
        <f t="shared" si="17"/>
        <v>8</v>
      </c>
      <c r="Q85" s="15">
        <f t="shared" si="18"/>
        <v>168</v>
      </c>
      <c r="R85" s="19">
        <f t="shared" si="19"/>
        <v>4.2</v>
      </c>
      <c r="S85" s="15">
        <v>164</v>
      </c>
      <c r="T85" s="7">
        <v>134</v>
      </c>
      <c r="U85" s="20">
        <v>34</v>
      </c>
      <c r="V85" s="21">
        <v>116</v>
      </c>
      <c r="W85" s="21">
        <v>158</v>
      </c>
      <c r="X85" s="46">
        <v>184</v>
      </c>
      <c r="Y85" s="30">
        <f t="shared" si="20"/>
        <v>3.4214285714285713</v>
      </c>
      <c r="Z85" s="82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</row>
    <row r="86" spans="1:63" s="22" customFormat="1" ht="23.1" customHeight="1">
      <c r="A86" s="15">
        <f t="shared" si="21"/>
        <v>80</v>
      </c>
      <c r="B86" s="134" t="s">
        <v>474</v>
      </c>
      <c r="C86" s="6" t="s">
        <v>20</v>
      </c>
      <c r="D86" s="14">
        <f t="shared" si="11"/>
        <v>6</v>
      </c>
      <c r="E86" s="6"/>
      <c r="F86" s="14" t="b">
        <f t="shared" si="12"/>
        <v>0</v>
      </c>
      <c r="G86" s="6" t="s">
        <v>770</v>
      </c>
      <c r="H86" s="14">
        <f t="shared" si="13"/>
        <v>10</v>
      </c>
      <c r="I86" s="6" t="s">
        <v>19</v>
      </c>
      <c r="J86" s="14">
        <f t="shared" si="14"/>
        <v>7</v>
      </c>
      <c r="K86" s="6" t="s">
        <v>123</v>
      </c>
      <c r="L86" s="14">
        <f t="shared" si="15"/>
        <v>8</v>
      </c>
      <c r="M86" s="6" t="s">
        <v>123</v>
      </c>
      <c r="N86" s="14">
        <f t="shared" si="16"/>
        <v>8</v>
      </c>
      <c r="O86" s="6" t="s">
        <v>123</v>
      </c>
      <c r="P86" s="14">
        <f t="shared" si="17"/>
        <v>8</v>
      </c>
      <c r="Q86" s="15">
        <f t="shared" si="18"/>
        <v>258</v>
      </c>
      <c r="R86" s="19">
        <f t="shared" si="19"/>
        <v>6.45</v>
      </c>
      <c r="S86" s="15">
        <v>235</v>
      </c>
      <c r="T86" s="7">
        <v>260</v>
      </c>
      <c r="U86" s="20">
        <v>210</v>
      </c>
      <c r="V86" s="21">
        <v>260</v>
      </c>
      <c r="W86" s="21">
        <v>268</v>
      </c>
      <c r="X86" s="46">
        <v>282</v>
      </c>
      <c r="Y86" s="30">
        <f t="shared" si="20"/>
        <v>6.3321428571428573</v>
      </c>
      <c r="Z86" s="82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</row>
    <row r="87" spans="1:63" s="22" customFormat="1" ht="23.1" customHeight="1">
      <c r="A87" s="65">
        <f t="shared" si="21"/>
        <v>81</v>
      </c>
      <c r="B87" s="134" t="s">
        <v>475</v>
      </c>
      <c r="C87" s="66" t="s">
        <v>19</v>
      </c>
      <c r="D87" s="14">
        <f t="shared" si="11"/>
        <v>7</v>
      </c>
      <c r="E87" s="66"/>
      <c r="F87" s="14" t="b">
        <f t="shared" si="12"/>
        <v>0</v>
      </c>
      <c r="G87" s="66" t="s">
        <v>770</v>
      </c>
      <c r="H87" s="14">
        <f t="shared" si="13"/>
        <v>10</v>
      </c>
      <c r="I87" s="66" t="s">
        <v>19</v>
      </c>
      <c r="J87" s="14">
        <f t="shared" si="14"/>
        <v>7</v>
      </c>
      <c r="K87" s="66" t="s">
        <v>20</v>
      </c>
      <c r="L87" s="14">
        <f t="shared" si="15"/>
        <v>6</v>
      </c>
      <c r="M87" s="66" t="s">
        <v>123</v>
      </c>
      <c r="N87" s="14">
        <f t="shared" si="16"/>
        <v>8</v>
      </c>
      <c r="O87" s="66" t="s">
        <v>126</v>
      </c>
      <c r="P87" s="14">
        <f t="shared" si="17"/>
        <v>9</v>
      </c>
      <c r="Q87" s="15">
        <f t="shared" si="18"/>
        <v>260</v>
      </c>
      <c r="R87" s="19">
        <f t="shared" si="19"/>
        <v>6.5</v>
      </c>
      <c r="S87" s="65">
        <v>207</v>
      </c>
      <c r="T87" s="67">
        <v>282</v>
      </c>
      <c r="U87" s="68">
        <v>288</v>
      </c>
      <c r="V87" s="69">
        <v>282</v>
      </c>
      <c r="W87" s="69">
        <v>328</v>
      </c>
      <c r="X87" s="129">
        <v>316</v>
      </c>
      <c r="Y87" s="30">
        <f t="shared" si="20"/>
        <v>7.0107142857142861</v>
      </c>
      <c r="Z87" s="82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</row>
    <row r="88" spans="1:63" s="63" customFormat="1" ht="23.1" customHeight="1">
      <c r="A88" s="15">
        <f>A87+1</f>
        <v>82</v>
      </c>
      <c r="B88" s="134" t="s">
        <v>476</v>
      </c>
      <c r="C88" s="6" t="s">
        <v>19</v>
      </c>
      <c r="D88" s="14">
        <f t="shared" si="11"/>
        <v>7</v>
      </c>
      <c r="E88" s="6"/>
      <c r="F88" s="14" t="b">
        <f t="shared" si="12"/>
        <v>0</v>
      </c>
      <c r="G88" s="6" t="s">
        <v>770</v>
      </c>
      <c r="H88" s="14">
        <f t="shared" si="13"/>
        <v>10</v>
      </c>
      <c r="I88" s="6" t="s">
        <v>19</v>
      </c>
      <c r="J88" s="14">
        <f t="shared" si="14"/>
        <v>7</v>
      </c>
      <c r="K88" s="6" t="s">
        <v>20</v>
      </c>
      <c r="L88" s="14">
        <f t="shared" si="15"/>
        <v>6</v>
      </c>
      <c r="M88" s="6" t="s">
        <v>19</v>
      </c>
      <c r="N88" s="14">
        <f t="shared" si="16"/>
        <v>7</v>
      </c>
      <c r="O88" s="6" t="s">
        <v>126</v>
      </c>
      <c r="P88" s="14">
        <f t="shared" si="17"/>
        <v>9</v>
      </c>
      <c r="Q88" s="15">
        <f t="shared" si="18"/>
        <v>254</v>
      </c>
      <c r="R88" s="19">
        <f t="shared" si="19"/>
        <v>6.35</v>
      </c>
      <c r="S88" s="15">
        <v>239</v>
      </c>
      <c r="T88" s="15">
        <v>278</v>
      </c>
      <c r="U88" s="20">
        <v>184</v>
      </c>
      <c r="V88" s="20">
        <v>236</v>
      </c>
      <c r="W88" s="20">
        <v>264</v>
      </c>
      <c r="X88" s="157">
        <v>192</v>
      </c>
      <c r="Y88" s="30">
        <f t="shared" si="20"/>
        <v>5.8821428571428571</v>
      </c>
      <c r="Z88" s="82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</row>
    <row r="89" spans="1:63" s="22" customFormat="1" ht="23.1" customHeight="1">
      <c r="A89" s="15">
        <f t="shared" si="21"/>
        <v>83</v>
      </c>
      <c r="B89" s="134" t="s">
        <v>477</v>
      </c>
      <c r="C89" s="6" t="s">
        <v>13</v>
      </c>
      <c r="D89" s="14">
        <f t="shared" ref="D89:D101" si="22">IF(C89="AA",10, IF(C89="AB",9, IF(C89="BB",8, IF(C89="BC",7,IF(C89="CC",6, IF(C89="CD",5, IF(C89="DD",4,IF(C89="F",0))))))))</f>
        <v>5</v>
      </c>
      <c r="E89" s="6"/>
      <c r="F89" s="14" t="b">
        <f t="shared" ref="F89:F101" si="23">IF(E89="AA",10, IF(E89="AB",9, IF(E89="BB",8, IF(E89="BC",7,IF(E89="CC",6, IF(E89="CD",5, IF(E89="DD",4,IF(E89="F",0))))))))</f>
        <v>0</v>
      </c>
      <c r="G89" s="6" t="s">
        <v>126</v>
      </c>
      <c r="H89" s="14">
        <f t="shared" ref="H89:H101" si="24">IF(G89="AA",10, IF(G89="AB",9, IF(G89="BB",8, IF(G89="BC",7,IF(G89="CC",6, IF(G89="CD",5, IF(G89="DD",4,IF(G89="F",0))))))))</f>
        <v>9</v>
      </c>
      <c r="I89" s="6" t="s">
        <v>13</v>
      </c>
      <c r="J89" s="14">
        <f t="shared" ref="J89:J101" si="25">IF(I89="AA",10, IF(I89="AB",9, IF(I89="BB",8, IF(I89="BC",7,IF(I89="CC",6, IF(I89="CD",5, IF(I89="DD",4,IF(I89="F",0))))))))</f>
        <v>5</v>
      </c>
      <c r="K89" s="6" t="s">
        <v>123</v>
      </c>
      <c r="L89" s="14">
        <f t="shared" ref="L89:L101" si="26">IF(K89="AA",10, IF(K89="AB",9, IF(K89="BB",8, IF(K89="BC",7,IF(K89="CC",6, IF(K89="CD",5, IF(K89="DD",4,IF(K89="F",0))))))))</f>
        <v>8</v>
      </c>
      <c r="M89" s="6" t="s">
        <v>19</v>
      </c>
      <c r="N89" s="14">
        <f t="shared" ref="N89:N101" si="27">IF(M89="AA",10, IF(M89="AB",9, IF(M89="BB",8, IF(M89="BC",7,IF(M89="CC",6, IF(M89="CD",5, IF(M89="DD",4,IF(M89="F",0))))))))</f>
        <v>7</v>
      </c>
      <c r="O89" s="6" t="s">
        <v>126</v>
      </c>
      <c r="P89" s="14">
        <f t="shared" ref="P89:P101" si="28">IF(O89="AA",10, IF(O89="AB",9, IF(O89="BB",8, IF(O89="BC",7,IF(O89="CC",6, IF(O89="CD",5, IF(O89="DD",4,IF(O89="F",0))))))))</f>
        <v>9</v>
      </c>
      <c r="Q89" s="15">
        <f t="shared" si="18"/>
        <v>240</v>
      </c>
      <c r="R89" s="19">
        <f t="shared" ref="R89:R101" si="29">(Q89/40)</f>
        <v>6</v>
      </c>
      <c r="S89" s="15">
        <v>191</v>
      </c>
      <c r="T89" s="7">
        <v>244</v>
      </c>
      <c r="U89" s="20">
        <v>194</v>
      </c>
      <c r="V89" s="21">
        <v>196</v>
      </c>
      <c r="W89" s="21">
        <v>208</v>
      </c>
      <c r="X89" s="156">
        <v>204</v>
      </c>
      <c r="Y89" s="30">
        <f t="shared" ref="Y89:Y101" si="30">(Q89+S89+T89+U89+V89+W89+X89)/(280)</f>
        <v>5.2750000000000004</v>
      </c>
      <c r="Z89" s="82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</row>
    <row r="90" spans="1:63" s="22" customFormat="1" ht="23.1" customHeight="1">
      <c r="A90" s="15">
        <f t="shared" si="21"/>
        <v>84</v>
      </c>
      <c r="B90" s="134" t="s">
        <v>478</v>
      </c>
      <c r="C90" s="6" t="s">
        <v>20</v>
      </c>
      <c r="D90" s="14">
        <f t="shared" si="22"/>
        <v>6</v>
      </c>
      <c r="E90" s="6"/>
      <c r="F90" s="14" t="b">
        <f t="shared" si="23"/>
        <v>0</v>
      </c>
      <c r="G90" s="6" t="s">
        <v>770</v>
      </c>
      <c r="H90" s="14">
        <f t="shared" si="24"/>
        <v>10</v>
      </c>
      <c r="I90" s="6" t="s">
        <v>20</v>
      </c>
      <c r="J90" s="14">
        <f t="shared" si="25"/>
        <v>6</v>
      </c>
      <c r="K90" s="6" t="s">
        <v>13</v>
      </c>
      <c r="L90" s="14">
        <f t="shared" si="26"/>
        <v>5</v>
      </c>
      <c r="M90" s="6" t="s">
        <v>19</v>
      </c>
      <c r="N90" s="14">
        <f t="shared" si="27"/>
        <v>7</v>
      </c>
      <c r="O90" s="6" t="s">
        <v>123</v>
      </c>
      <c r="P90" s="14">
        <f t="shared" si="28"/>
        <v>8</v>
      </c>
      <c r="Q90" s="15">
        <f t="shared" si="18"/>
        <v>228</v>
      </c>
      <c r="R90" s="19">
        <f t="shared" si="29"/>
        <v>5.7</v>
      </c>
      <c r="S90" s="15">
        <v>193</v>
      </c>
      <c r="T90" s="7">
        <v>248</v>
      </c>
      <c r="U90" s="20">
        <v>176</v>
      </c>
      <c r="V90" s="21">
        <v>216</v>
      </c>
      <c r="W90" s="21">
        <v>244</v>
      </c>
      <c r="X90" s="156">
        <v>256</v>
      </c>
      <c r="Y90" s="30">
        <f t="shared" si="30"/>
        <v>5.5750000000000002</v>
      </c>
      <c r="Z90" s="82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</row>
    <row r="91" spans="1:63" s="22" customFormat="1" ht="23.1" customHeight="1">
      <c r="A91" s="15">
        <f t="shared" si="21"/>
        <v>85</v>
      </c>
      <c r="B91" s="134" t="s">
        <v>479</v>
      </c>
      <c r="C91" s="6" t="s">
        <v>126</v>
      </c>
      <c r="D91" s="14">
        <f t="shared" si="22"/>
        <v>9</v>
      </c>
      <c r="E91" s="6"/>
      <c r="F91" s="14" t="b">
        <f t="shared" si="23"/>
        <v>0</v>
      </c>
      <c r="G91" s="6" t="s">
        <v>126</v>
      </c>
      <c r="H91" s="14">
        <f t="shared" si="24"/>
        <v>9</v>
      </c>
      <c r="I91" s="6" t="s">
        <v>123</v>
      </c>
      <c r="J91" s="14">
        <f t="shared" si="25"/>
        <v>8</v>
      </c>
      <c r="K91" s="6" t="s">
        <v>19</v>
      </c>
      <c r="L91" s="14">
        <f t="shared" si="26"/>
        <v>7</v>
      </c>
      <c r="M91" s="6" t="s">
        <v>126</v>
      </c>
      <c r="N91" s="14">
        <f t="shared" si="27"/>
        <v>9</v>
      </c>
      <c r="O91" s="6" t="s">
        <v>126</v>
      </c>
      <c r="P91" s="14">
        <f t="shared" si="28"/>
        <v>9</v>
      </c>
      <c r="Q91" s="15">
        <f t="shared" si="18"/>
        <v>288</v>
      </c>
      <c r="R91" s="19">
        <f t="shared" si="29"/>
        <v>7.2</v>
      </c>
      <c r="S91" s="15">
        <v>265</v>
      </c>
      <c r="T91" s="7">
        <v>286</v>
      </c>
      <c r="U91" s="20">
        <v>198</v>
      </c>
      <c r="V91" s="21">
        <v>268</v>
      </c>
      <c r="W91" s="21">
        <v>280</v>
      </c>
      <c r="X91" s="46">
        <v>292</v>
      </c>
      <c r="Y91" s="30">
        <f t="shared" si="30"/>
        <v>6.7035714285714283</v>
      </c>
      <c r="Z91" s="82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</row>
    <row r="92" spans="1:63" s="22" customFormat="1" ht="23.1" customHeight="1">
      <c r="A92" s="15">
        <f t="shared" si="21"/>
        <v>86</v>
      </c>
      <c r="B92" s="134" t="s">
        <v>480</v>
      </c>
      <c r="C92" s="6" t="s">
        <v>20</v>
      </c>
      <c r="D92" s="14">
        <f t="shared" si="22"/>
        <v>6</v>
      </c>
      <c r="E92" s="6"/>
      <c r="F92" s="14" t="b">
        <f t="shared" si="23"/>
        <v>0</v>
      </c>
      <c r="G92" s="6" t="s">
        <v>770</v>
      </c>
      <c r="H92" s="14">
        <f t="shared" si="24"/>
        <v>10</v>
      </c>
      <c r="I92" s="6" t="s">
        <v>19</v>
      </c>
      <c r="J92" s="14">
        <f t="shared" si="25"/>
        <v>7</v>
      </c>
      <c r="K92" s="6" t="s">
        <v>21</v>
      </c>
      <c r="L92" s="14">
        <f t="shared" si="26"/>
        <v>0</v>
      </c>
      <c r="M92" s="6" t="s">
        <v>20</v>
      </c>
      <c r="N92" s="14">
        <f t="shared" si="27"/>
        <v>6</v>
      </c>
      <c r="O92" s="6" t="s">
        <v>126</v>
      </c>
      <c r="P92" s="14">
        <f t="shared" si="28"/>
        <v>9</v>
      </c>
      <c r="Q92" s="15">
        <f t="shared" si="18"/>
        <v>206</v>
      </c>
      <c r="R92" s="19">
        <f t="shared" si="29"/>
        <v>5.15</v>
      </c>
      <c r="S92" s="15">
        <v>189</v>
      </c>
      <c r="T92" s="7">
        <v>236</v>
      </c>
      <c r="U92" s="20">
        <v>190</v>
      </c>
      <c r="V92" s="21">
        <v>250</v>
      </c>
      <c r="W92" s="21">
        <v>298</v>
      </c>
      <c r="X92" s="156">
        <v>268</v>
      </c>
      <c r="Y92" s="30">
        <f t="shared" si="30"/>
        <v>5.8464285714285715</v>
      </c>
      <c r="Z92" s="82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</row>
    <row r="93" spans="1:63" s="22" customFormat="1" ht="23.1" customHeight="1">
      <c r="A93" s="15">
        <f t="shared" si="21"/>
        <v>87</v>
      </c>
      <c r="B93" s="134" t="s">
        <v>481</v>
      </c>
      <c r="C93" s="6" t="s">
        <v>19</v>
      </c>
      <c r="D93" s="14">
        <f t="shared" si="22"/>
        <v>7</v>
      </c>
      <c r="E93" s="6"/>
      <c r="F93" s="14" t="b">
        <f t="shared" si="23"/>
        <v>0</v>
      </c>
      <c r="G93" s="6" t="s">
        <v>123</v>
      </c>
      <c r="H93" s="14">
        <f t="shared" si="24"/>
        <v>8</v>
      </c>
      <c r="I93" s="6" t="s">
        <v>20</v>
      </c>
      <c r="J93" s="14">
        <f t="shared" si="25"/>
        <v>6</v>
      </c>
      <c r="K93" s="6" t="s">
        <v>20</v>
      </c>
      <c r="L93" s="14">
        <f t="shared" si="26"/>
        <v>6</v>
      </c>
      <c r="M93" s="6" t="s">
        <v>19</v>
      </c>
      <c r="N93" s="14">
        <f t="shared" si="27"/>
        <v>7</v>
      </c>
      <c r="O93" s="6" t="s">
        <v>126</v>
      </c>
      <c r="P93" s="14">
        <f t="shared" si="28"/>
        <v>9</v>
      </c>
      <c r="Q93" s="15">
        <f t="shared" si="18"/>
        <v>244</v>
      </c>
      <c r="R93" s="19">
        <f t="shared" si="29"/>
        <v>6.1</v>
      </c>
      <c r="S93" s="15">
        <v>256</v>
      </c>
      <c r="T93" s="7">
        <v>300</v>
      </c>
      <c r="U93" s="20">
        <v>208</v>
      </c>
      <c r="V93" s="21">
        <v>278</v>
      </c>
      <c r="W93" s="21">
        <v>252</v>
      </c>
      <c r="X93" s="156">
        <v>220</v>
      </c>
      <c r="Y93" s="30">
        <f t="shared" si="30"/>
        <v>6.2785714285714285</v>
      </c>
      <c r="Z93" s="82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</row>
    <row r="94" spans="1:63" s="22" customFormat="1" ht="23.1" customHeight="1">
      <c r="A94" s="15">
        <f t="shared" si="21"/>
        <v>88</v>
      </c>
      <c r="B94" s="134" t="s">
        <v>482</v>
      </c>
      <c r="C94" s="6" t="s">
        <v>20</v>
      </c>
      <c r="D94" s="14">
        <f t="shared" si="22"/>
        <v>6</v>
      </c>
      <c r="E94" s="6"/>
      <c r="F94" s="14" t="b">
        <f t="shared" si="23"/>
        <v>0</v>
      </c>
      <c r="G94" s="6" t="s">
        <v>770</v>
      </c>
      <c r="H94" s="14">
        <f t="shared" si="24"/>
        <v>10</v>
      </c>
      <c r="I94" s="6" t="s">
        <v>126</v>
      </c>
      <c r="J94" s="14">
        <f t="shared" si="25"/>
        <v>9</v>
      </c>
      <c r="K94" s="6" t="s">
        <v>770</v>
      </c>
      <c r="L94" s="14">
        <f t="shared" si="26"/>
        <v>10</v>
      </c>
      <c r="M94" s="6" t="s">
        <v>126</v>
      </c>
      <c r="N94" s="14">
        <f t="shared" si="27"/>
        <v>9</v>
      </c>
      <c r="O94" s="6" t="s">
        <v>126</v>
      </c>
      <c r="P94" s="14">
        <f t="shared" si="28"/>
        <v>9</v>
      </c>
      <c r="Q94" s="15">
        <f t="shared" si="18"/>
        <v>296</v>
      </c>
      <c r="R94" s="19">
        <f t="shared" si="29"/>
        <v>7.4</v>
      </c>
      <c r="S94" s="15">
        <v>266</v>
      </c>
      <c r="T94" s="7">
        <v>288</v>
      </c>
      <c r="U94" s="148">
        <v>238</v>
      </c>
      <c r="V94" s="21">
        <v>280</v>
      </c>
      <c r="W94" s="21">
        <v>304</v>
      </c>
      <c r="X94" s="46">
        <v>306</v>
      </c>
      <c r="Y94" s="30">
        <f t="shared" si="30"/>
        <v>7.0642857142857141</v>
      </c>
      <c r="Z94" s="82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</row>
    <row r="95" spans="1:63" s="22" customFormat="1" ht="23.1" customHeight="1">
      <c r="A95" s="15">
        <f t="shared" si="21"/>
        <v>89</v>
      </c>
      <c r="B95" s="134" t="s">
        <v>483</v>
      </c>
      <c r="C95" s="6" t="s">
        <v>20</v>
      </c>
      <c r="D95" s="14">
        <f t="shared" si="22"/>
        <v>6</v>
      </c>
      <c r="E95" s="6"/>
      <c r="F95" s="14" t="b">
        <f t="shared" si="23"/>
        <v>0</v>
      </c>
      <c r="G95" s="6" t="s">
        <v>126</v>
      </c>
      <c r="H95" s="14">
        <f t="shared" si="24"/>
        <v>9</v>
      </c>
      <c r="I95" s="6" t="s">
        <v>20</v>
      </c>
      <c r="J95" s="14">
        <f t="shared" si="25"/>
        <v>6</v>
      </c>
      <c r="K95" s="6" t="s">
        <v>19</v>
      </c>
      <c r="L95" s="14">
        <f t="shared" si="26"/>
        <v>7</v>
      </c>
      <c r="M95" s="6" t="s">
        <v>123</v>
      </c>
      <c r="N95" s="14">
        <f t="shared" si="27"/>
        <v>8</v>
      </c>
      <c r="O95" s="6" t="s">
        <v>123</v>
      </c>
      <c r="P95" s="14">
        <f t="shared" si="28"/>
        <v>8</v>
      </c>
      <c r="Q95" s="15">
        <f t="shared" si="18"/>
        <v>244</v>
      </c>
      <c r="R95" s="19">
        <f t="shared" si="29"/>
        <v>6.1</v>
      </c>
      <c r="S95" s="15">
        <v>209</v>
      </c>
      <c r="T95" s="7">
        <v>246</v>
      </c>
      <c r="U95" s="20">
        <v>178</v>
      </c>
      <c r="V95" s="21">
        <v>218</v>
      </c>
      <c r="W95" s="155">
        <v>234</v>
      </c>
      <c r="X95" s="46">
        <v>262</v>
      </c>
      <c r="Y95" s="30">
        <f t="shared" si="30"/>
        <v>5.6821428571428569</v>
      </c>
      <c r="Z95" s="82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</row>
    <row r="96" spans="1:63" s="22" customFormat="1" ht="23.1" customHeight="1">
      <c r="A96" s="15">
        <f t="shared" si="21"/>
        <v>90</v>
      </c>
      <c r="B96" s="134" t="s">
        <v>484</v>
      </c>
      <c r="C96" s="6" t="s">
        <v>21</v>
      </c>
      <c r="D96" s="14">
        <f t="shared" si="22"/>
        <v>0</v>
      </c>
      <c r="E96" s="6"/>
      <c r="F96" s="14" t="b">
        <f t="shared" si="23"/>
        <v>0</v>
      </c>
      <c r="G96" s="6" t="s">
        <v>126</v>
      </c>
      <c r="H96" s="14">
        <f t="shared" si="24"/>
        <v>9</v>
      </c>
      <c r="I96" s="6" t="s">
        <v>119</v>
      </c>
      <c r="J96" s="14">
        <f t="shared" si="25"/>
        <v>4</v>
      </c>
      <c r="K96" s="6" t="s">
        <v>21</v>
      </c>
      <c r="L96" s="14">
        <f t="shared" si="26"/>
        <v>0</v>
      </c>
      <c r="M96" s="6" t="s">
        <v>13</v>
      </c>
      <c r="N96" s="14">
        <f t="shared" si="27"/>
        <v>5</v>
      </c>
      <c r="O96" s="6" t="s">
        <v>123</v>
      </c>
      <c r="P96" s="14">
        <f t="shared" si="28"/>
        <v>8</v>
      </c>
      <c r="Q96" s="15">
        <f t="shared" si="18"/>
        <v>136</v>
      </c>
      <c r="R96" s="19">
        <f t="shared" si="29"/>
        <v>3.4</v>
      </c>
      <c r="S96" s="15">
        <v>103</v>
      </c>
      <c r="T96" s="7">
        <v>180</v>
      </c>
      <c r="U96" s="20">
        <v>32</v>
      </c>
      <c r="V96" s="21">
        <v>112</v>
      </c>
      <c r="W96" s="21">
        <v>0</v>
      </c>
      <c r="X96" s="46">
        <v>42</v>
      </c>
      <c r="Y96" s="30">
        <f t="shared" si="30"/>
        <v>2.1607142857142856</v>
      </c>
      <c r="Z96" s="82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</row>
    <row r="97" spans="1:63" s="22" customFormat="1" ht="23.1" customHeight="1">
      <c r="A97" s="15">
        <f t="shared" si="21"/>
        <v>91</v>
      </c>
      <c r="B97" s="134" t="s">
        <v>485</v>
      </c>
      <c r="C97" s="6" t="s">
        <v>126</v>
      </c>
      <c r="D97" s="14">
        <f t="shared" si="22"/>
        <v>9</v>
      </c>
      <c r="E97" s="6"/>
      <c r="F97" s="14" t="b">
        <f t="shared" si="23"/>
        <v>0</v>
      </c>
      <c r="G97" s="6" t="s">
        <v>126</v>
      </c>
      <c r="H97" s="14">
        <f t="shared" si="24"/>
        <v>9</v>
      </c>
      <c r="I97" s="6" t="s">
        <v>123</v>
      </c>
      <c r="J97" s="14">
        <f t="shared" si="25"/>
        <v>8</v>
      </c>
      <c r="K97" s="6" t="s">
        <v>126</v>
      </c>
      <c r="L97" s="14">
        <f t="shared" si="26"/>
        <v>9</v>
      </c>
      <c r="M97" s="6" t="s">
        <v>123</v>
      </c>
      <c r="N97" s="14">
        <f t="shared" si="27"/>
        <v>8</v>
      </c>
      <c r="O97" s="6" t="s">
        <v>126</v>
      </c>
      <c r="P97" s="14">
        <f t="shared" si="28"/>
        <v>9</v>
      </c>
      <c r="Q97" s="15">
        <f t="shared" si="18"/>
        <v>294</v>
      </c>
      <c r="R97" s="19">
        <f t="shared" si="29"/>
        <v>7.35</v>
      </c>
      <c r="S97" s="15">
        <v>314</v>
      </c>
      <c r="T97" s="7">
        <v>352</v>
      </c>
      <c r="U97" s="20">
        <v>368</v>
      </c>
      <c r="V97" s="21">
        <v>328</v>
      </c>
      <c r="W97" s="21">
        <v>340</v>
      </c>
      <c r="X97" s="46">
        <v>362</v>
      </c>
      <c r="Y97" s="30">
        <f t="shared" si="30"/>
        <v>8.4214285714285708</v>
      </c>
      <c r="Z97" s="82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</row>
    <row r="98" spans="1:63" s="22" customFormat="1" ht="23.1" customHeight="1">
      <c r="A98" s="15">
        <f t="shared" si="21"/>
        <v>92</v>
      </c>
      <c r="B98" s="134" t="s">
        <v>486</v>
      </c>
      <c r="C98" s="6" t="s">
        <v>123</v>
      </c>
      <c r="D98" s="14">
        <f t="shared" si="22"/>
        <v>8</v>
      </c>
      <c r="E98" s="6"/>
      <c r="F98" s="14" t="b">
        <f t="shared" si="23"/>
        <v>0</v>
      </c>
      <c r="G98" s="6" t="s">
        <v>770</v>
      </c>
      <c r="H98" s="14">
        <f t="shared" si="24"/>
        <v>10</v>
      </c>
      <c r="I98" s="6" t="s">
        <v>126</v>
      </c>
      <c r="J98" s="14">
        <f t="shared" si="25"/>
        <v>9</v>
      </c>
      <c r="K98" s="6" t="s">
        <v>770</v>
      </c>
      <c r="L98" s="14">
        <f t="shared" si="26"/>
        <v>10</v>
      </c>
      <c r="M98" s="6" t="s">
        <v>770</v>
      </c>
      <c r="N98" s="14">
        <f t="shared" si="27"/>
        <v>10</v>
      </c>
      <c r="O98" s="6" t="s">
        <v>126</v>
      </c>
      <c r="P98" s="14">
        <f t="shared" si="28"/>
        <v>9</v>
      </c>
      <c r="Q98" s="15">
        <f t="shared" si="18"/>
        <v>314</v>
      </c>
      <c r="R98" s="19">
        <f t="shared" si="29"/>
        <v>7.85</v>
      </c>
      <c r="S98" s="15">
        <v>330</v>
      </c>
      <c r="T98" s="7">
        <v>376</v>
      </c>
      <c r="U98" s="20">
        <v>376</v>
      </c>
      <c r="V98" s="21">
        <v>386</v>
      </c>
      <c r="W98" s="21">
        <v>376</v>
      </c>
      <c r="X98" s="46">
        <v>376</v>
      </c>
      <c r="Y98" s="30">
        <f t="shared" si="30"/>
        <v>9.0500000000000007</v>
      </c>
      <c r="Z98" s="82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</row>
    <row r="99" spans="1:63" s="22" customFormat="1" ht="23.1" customHeight="1">
      <c r="A99" s="15">
        <f t="shared" si="21"/>
        <v>93</v>
      </c>
      <c r="B99" s="134" t="s">
        <v>487</v>
      </c>
      <c r="C99" s="6" t="s">
        <v>123</v>
      </c>
      <c r="D99" s="14">
        <f t="shared" si="22"/>
        <v>8</v>
      </c>
      <c r="E99" s="6"/>
      <c r="F99" s="14" t="b">
        <f t="shared" si="23"/>
        <v>0</v>
      </c>
      <c r="G99" s="6" t="s">
        <v>770</v>
      </c>
      <c r="H99" s="14">
        <f t="shared" si="24"/>
        <v>10</v>
      </c>
      <c r="I99" s="6" t="s">
        <v>19</v>
      </c>
      <c r="J99" s="14">
        <f t="shared" si="25"/>
        <v>7</v>
      </c>
      <c r="K99" s="6" t="s">
        <v>126</v>
      </c>
      <c r="L99" s="14">
        <f t="shared" si="26"/>
        <v>9</v>
      </c>
      <c r="M99" s="6" t="s">
        <v>126</v>
      </c>
      <c r="N99" s="14">
        <f t="shared" si="27"/>
        <v>9</v>
      </c>
      <c r="O99" s="6" t="s">
        <v>126</v>
      </c>
      <c r="P99" s="14">
        <f t="shared" si="28"/>
        <v>9</v>
      </c>
      <c r="Q99" s="15">
        <f t="shared" si="18"/>
        <v>290</v>
      </c>
      <c r="R99" s="19">
        <f t="shared" si="29"/>
        <v>7.25</v>
      </c>
      <c r="S99" s="15">
        <v>253</v>
      </c>
      <c r="T99" s="7">
        <v>282</v>
      </c>
      <c r="U99" s="20">
        <v>280</v>
      </c>
      <c r="V99" s="21">
        <v>274</v>
      </c>
      <c r="W99" s="21">
        <v>308</v>
      </c>
      <c r="X99" s="46">
        <v>302</v>
      </c>
      <c r="Y99" s="30">
        <f t="shared" si="30"/>
        <v>7.1035714285714286</v>
      </c>
      <c r="Z99" s="82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</row>
    <row r="100" spans="1:63" s="22" customFormat="1" ht="23.1" customHeight="1">
      <c r="A100" s="65">
        <f t="shared" si="21"/>
        <v>94</v>
      </c>
      <c r="B100" s="134" t="s">
        <v>488</v>
      </c>
      <c r="C100" s="66" t="s">
        <v>19</v>
      </c>
      <c r="D100" s="14">
        <f t="shared" si="22"/>
        <v>7</v>
      </c>
      <c r="E100" s="66"/>
      <c r="F100" s="14" t="b">
        <f t="shared" si="23"/>
        <v>0</v>
      </c>
      <c r="G100" s="66" t="s">
        <v>770</v>
      </c>
      <c r="H100" s="14">
        <f t="shared" si="24"/>
        <v>10</v>
      </c>
      <c r="I100" s="66" t="s">
        <v>123</v>
      </c>
      <c r="J100" s="14">
        <f t="shared" si="25"/>
        <v>8</v>
      </c>
      <c r="K100" s="66" t="s">
        <v>19</v>
      </c>
      <c r="L100" s="14">
        <f t="shared" si="26"/>
        <v>7</v>
      </c>
      <c r="M100" s="66" t="s">
        <v>126</v>
      </c>
      <c r="N100" s="14">
        <f t="shared" si="27"/>
        <v>9</v>
      </c>
      <c r="O100" s="66" t="s">
        <v>126</v>
      </c>
      <c r="P100" s="14">
        <f t="shared" si="28"/>
        <v>9</v>
      </c>
      <c r="Q100" s="15">
        <f t="shared" si="18"/>
        <v>278</v>
      </c>
      <c r="R100" s="19">
        <f t="shared" si="29"/>
        <v>6.95</v>
      </c>
      <c r="S100" s="65">
        <v>305</v>
      </c>
      <c r="T100" s="67">
        <v>330</v>
      </c>
      <c r="U100" s="68">
        <v>316</v>
      </c>
      <c r="V100" s="69">
        <v>298</v>
      </c>
      <c r="W100" s="69">
        <v>312</v>
      </c>
      <c r="X100" s="129">
        <v>290</v>
      </c>
      <c r="Y100" s="30">
        <f t="shared" si="30"/>
        <v>7.6035714285714286</v>
      </c>
      <c r="Z100" s="82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</row>
    <row r="101" spans="1:63" s="63" customFormat="1" ht="23.1" customHeight="1">
      <c r="A101" s="15">
        <f>A100+1</f>
        <v>95</v>
      </c>
      <c r="B101" s="134" t="s">
        <v>489</v>
      </c>
      <c r="C101" s="6" t="s">
        <v>20</v>
      </c>
      <c r="D101" s="14">
        <f t="shared" si="22"/>
        <v>6</v>
      </c>
      <c r="E101" s="6"/>
      <c r="F101" s="14" t="b">
        <f t="shared" si="23"/>
        <v>0</v>
      </c>
      <c r="G101" s="6" t="s">
        <v>126</v>
      </c>
      <c r="H101" s="14">
        <f t="shared" si="24"/>
        <v>9</v>
      </c>
      <c r="I101" s="6" t="s">
        <v>20</v>
      </c>
      <c r="J101" s="14">
        <f t="shared" si="25"/>
        <v>6</v>
      </c>
      <c r="K101" s="6" t="s">
        <v>123</v>
      </c>
      <c r="L101" s="14">
        <f t="shared" si="26"/>
        <v>8</v>
      </c>
      <c r="M101" s="6" t="s">
        <v>19</v>
      </c>
      <c r="N101" s="14">
        <f t="shared" si="27"/>
        <v>7</v>
      </c>
      <c r="O101" s="6" t="s">
        <v>770</v>
      </c>
      <c r="P101" s="14">
        <f t="shared" si="28"/>
        <v>10</v>
      </c>
      <c r="Q101" s="15">
        <f t="shared" si="18"/>
        <v>260</v>
      </c>
      <c r="R101" s="19">
        <f t="shared" si="29"/>
        <v>6.5</v>
      </c>
      <c r="S101" s="15">
        <v>289</v>
      </c>
      <c r="T101" s="15">
        <v>340</v>
      </c>
      <c r="U101" s="20">
        <v>280</v>
      </c>
      <c r="V101" s="20">
        <v>324</v>
      </c>
      <c r="W101" s="20">
        <v>292</v>
      </c>
      <c r="X101" s="130">
        <v>300</v>
      </c>
      <c r="Y101" s="30">
        <f t="shared" si="30"/>
        <v>7.4464285714285712</v>
      </c>
      <c r="Z101" s="82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</row>
    <row r="102" spans="1:63" s="22" customFormat="1" ht="23.1" customHeight="1">
      <c r="A102" s="15">
        <f t="shared" si="21"/>
        <v>96</v>
      </c>
      <c r="B102" s="134" t="s">
        <v>490</v>
      </c>
      <c r="C102" s="6" t="s">
        <v>126</v>
      </c>
      <c r="D102" s="14">
        <f t="shared" ref="D102:D111" si="31">IF(C102="AA",10, IF(C102="AB",9, IF(C102="BB",8, IF(C102="BC",7,IF(C102="CC",6, IF(C102="CD",5, IF(C102="DD",4,IF(C102="F",0))))))))</f>
        <v>9</v>
      </c>
      <c r="E102" s="6"/>
      <c r="F102" s="14" t="b">
        <f t="shared" ref="F102:F111" si="32">IF(E102="AA",10, IF(E102="AB",9, IF(E102="BB",8, IF(E102="BC",7,IF(E102="CC",6, IF(E102="CD",5, IF(E102="DD",4,IF(E102="F",0))))))))</f>
        <v>0</v>
      </c>
      <c r="G102" s="6" t="s">
        <v>770</v>
      </c>
      <c r="H102" s="14">
        <f t="shared" ref="H102:H111" si="33">IF(G102="AA",10, IF(G102="AB",9, IF(G102="BB",8, IF(G102="BC",7,IF(G102="CC",6, IF(G102="CD",5, IF(G102="DD",4,IF(G102="F",0))))))))</f>
        <v>10</v>
      </c>
      <c r="I102" s="6" t="s">
        <v>126</v>
      </c>
      <c r="J102" s="14">
        <f t="shared" ref="J102:J111" si="34">IF(I102="AA",10, IF(I102="AB",9, IF(I102="BB",8, IF(I102="BC",7,IF(I102="CC",6, IF(I102="CD",5, IF(I102="DD",4,IF(I102="F",0))))))))</f>
        <v>9</v>
      </c>
      <c r="K102" s="6" t="s">
        <v>126</v>
      </c>
      <c r="L102" s="14">
        <f t="shared" ref="L102:L111" si="35">IF(K102="AA",10, IF(K102="AB",9, IF(K102="BB",8, IF(K102="BC",7,IF(K102="CC",6, IF(K102="CD",5, IF(K102="DD",4,IF(K102="F",0))))))))</f>
        <v>9</v>
      </c>
      <c r="M102" s="6" t="s">
        <v>770</v>
      </c>
      <c r="N102" s="14">
        <f t="shared" ref="N102:N111" si="36">IF(M102="AA",10, IF(M102="AB",9, IF(M102="BB",8, IF(M102="BC",7,IF(M102="CC",6, IF(M102="CD",5, IF(M102="DD",4,IF(M102="F",0))))))))</f>
        <v>10</v>
      </c>
      <c r="O102" s="6" t="s">
        <v>126</v>
      </c>
      <c r="P102" s="14">
        <f t="shared" ref="P102:P111" si="37">IF(O102="AA",10, IF(O102="AB",9, IF(O102="BB",8, IF(O102="BC",7,IF(O102="CC",6, IF(O102="CD",5, IF(O102="DD",4,IF(O102="F",0))))))))</f>
        <v>9</v>
      </c>
      <c r="Q102" s="15">
        <f t="shared" si="18"/>
        <v>314</v>
      </c>
      <c r="R102" s="19">
        <f t="shared" ref="R102:R111" si="38">(Q102/40)</f>
        <v>7.85</v>
      </c>
      <c r="S102" s="15">
        <v>280</v>
      </c>
      <c r="T102" s="7">
        <v>346</v>
      </c>
      <c r="U102" s="20">
        <v>286</v>
      </c>
      <c r="V102" s="21">
        <v>292</v>
      </c>
      <c r="W102" s="21">
        <v>298</v>
      </c>
      <c r="X102" s="128">
        <v>304</v>
      </c>
      <c r="Y102" s="30">
        <f t="shared" ref="Y102:Y111" si="39">(Q102+S102+T102+U102+V102+W102+X102)/(280)</f>
        <v>7.5714285714285712</v>
      </c>
      <c r="Z102" s="82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</row>
    <row r="103" spans="1:63" s="22" customFormat="1" ht="23.1" customHeight="1">
      <c r="A103" s="15">
        <f t="shared" si="21"/>
        <v>97</v>
      </c>
      <c r="B103" s="134" t="s">
        <v>491</v>
      </c>
      <c r="C103" s="6" t="s">
        <v>20</v>
      </c>
      <c r="D103" s="14">
        <f t="shared" si="31"/>
        <v>6</v>
      </c>
      <c r="E103" s="6"/>
      <c r="F103" s="14" t="b">
        <f t="shared" si="32"/>
        <v>0</v>
      </c>
      <c r="G103" s="6" t="s">
        <v>123</v>
      </c>
      <c r="H103" s="14">
        <f t="shared" si="33"/>
        <v>8</v>
      </c>
      <c r="I103" s="6" t="s">
        <v>20</v>
      </c>
      <c r="J103" s="14">
        <f t="shared" si="34"/>
        <v>6</v>
      </c>
      <c r="K103" s="6" t="s">
        <v>19</v>
      </c>
      <c r="L103" s="14">
        <f t="shared" si="35"/>
        <v>7</v>
      </c>
      <c r="M103" s="6" t="s">
        <v>19</v>
      </c>
      <c r="N103" s="14">
        <f t="shared" si="36"/>
        <v>7</v>
      </c>
      <c r="O103" s="6" t="s">
        <v>126</v>
      </c>
      <c r="P103" s="14">
        <f t="shared" si="37"/>
        <v>9</v>
      </c>
      <c r="Q103" s="15">
        <f t="shared" si="18"/>
        <v>244</v>
      </c>
      <c r="R103" s="19">
        <f t="shared" si="38"/>
        <v>6.1</v>
      </c>
      <c r="S103" s="15">
        <v>259</v>
      </c>
      <c r="T103" s="7">
        <v>300</v>
      </c>
      <c r="U103" s="20">
        <v>256</v>
      </c>
      <c r="V103" s="21">
        <v>258</v>
      </c>
      <c r="W103" s="21">
        <v>244</v>
      </c>
      <c r="X103" s="46">
        <v>266</v>
      </c>
      <c r="Y103" s="30">
        <f t="shared" si="39"/>
        <v>6.5250000000000004</v>
      </c>
      <c r="Z103" s="82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</row>
    <row r="104" spans="1:63" s="22" customFormat="1" ht="23.1" customHeight="1">
      <c r="A104" s="15">
        <f t="shared" si="21"/>
        <v>98</v>
      </c>
      <c r="B104" s="134" t="s">
        <v>492</v>
      </c>
      <c r="C104" s="6" t="s">
        <v>123</v>
      </c>
      <c r="D104" s="14">
        <f t="shared" si="31"/>
        <v>8</v>
      </c>
      <c r="E104" s="6"/>
      <c r="F104" s="14" t="b">
        <f t="shared" si="32"/>
        <v>0</v>
      </c>
      <c r="G104" s="6" t="s">
        <v>770</v>
      </c>
      <c r="H104" s="14">
        <f t="shared" si="33"/>
        <v>10</v>
      </c>
      <c r="I104" s="6" t="s">
        <v>770</v>
      </c>
      <c r="J104" s="14">
        <f t="shared" si="34"/>
        <v>10</v>
      </c>
      <c r="K104" s="6" t="s">
        <v>19</v>
      </c>
      <c r="L104" s="14">
        <f t="shared" si="35"/>
        <v>7</v>
      </c>
      <c r="M104" s="6" t="s">
        <v>126</v>
      </c>
      <c r="N104" s="14">
        <f t="shared" si="36"/>
        <v>9</v>
      </c>
      <c r="O104" s="6" t="s">
        <v>126</v>
      </c>
      <c r="P104" s="14">
        <f t="shared" si="37"/>
        <v>9</v>
      </c>
      <c r="Q104" s="15">
        <f t="shared" si="18"/>
        <v>296</v>
      </c>
      <c r="R104" s="19">
        <f t="shared" si="38"/>
        <v>7.4</v>
      </c>
      <c r="S104" s="15">
        <v>214</v>
      </c>
      <c r="T104" s="7">
        <v>256</v>
      </c>
      <c r="U104" s="20">
        <v>208</v>
      </c>
      <c r="V104" s="21">
        <v>252</v>
      </c>
      <c r="W104" s="21">
        <v>318</v>
      </c>
      <c r="X104" s="46">
        <v>334</v>
      </c>
      <c r="Y104" s="30">
        <f t="shared" si="39"/>
        <v>6.7071428571428573</v>
      </c>
      <c r="Z104" s="82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</row>
    <row r="105" spans="1:63" s="22" customFormat="1" ht="23.1" customHeight="1">
      <c r="A105" s="15">
        <f t="shared" si="21"/>
        <v>99</v>
      </c>
      <c r="B105" s="134" t="s">
        <v>493</v>
      </c>
      <c r="C105" s="6" t="s">
        <v>123</v>
      </c>
      <c r="D105" s="14">
        <f t="shared" si="31"/>
        <v>8</v>
      </c>
      <c r="E105" s="6"/>
      <c r="F105" s="14" t="b">
        <f t="shared" si="32"/>
        <v>0</v>
      </c>
      <c r="G105" s="6" t="s">
        <v>126</v>
      </c>
      <c r="H105" s="14">
        <f t="shared" si="33"/>
        <v>9</v>
      </c>
      <c r="I105" s="6" t="s">
        <v>19</v>
      </c>
      <c r="J105" s="14">
        <f t="shared" si="34"/>
        <v>7</v>
      </c>
      <c r="K105" s="6" t="s">
        <v>20</v>
      </c>
      <c r="L105" s="14">
        <f t="shared" si="35"/>
        <v>6</v>
      </c>
      <c r="M105" s="6" t="s">
        <v>126</v>
      </c>
      <c r="N105" s="14">
        <f t="shared" si="36"/>
        <v>9</v>
      </c>
      <c r="O105" s="6" t="s">
        <v>126</v>
      </c>
      <c r="P105" s="14">
        <f t="shared" si="37"/>
        <v>9</v>
      </c>
      <c r="Q105" s="15">
        <f t="shared" si="18"/>
        <v>270</v>
      </c>
      <c r="R105" s="19">
        <f t="shared" si="38"/>
        <v>6.75</v>
      </c>
      <c r="S105" s="15">
        <v>319</v>
      </c>
      <c r="T105" s="7">
        <v>346</v>
      </c>
      <c r="U105" s="20">
        <v>286</v>
      </c>
      <c r="V105" s="21">
        <v>324</v>
      </c>
      <c r="W105" s="21">
        <v>336</v>
      </c>
      <c r="X105" s="128">
        <v>382</v>
      </c>
      <c r="Y105" s="30">
        <f t="shared" si="39"/>
        <v>8.0821428571428573</v>
      </c>
      <c r="Z105" s="82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</row>
    <row r="106" spans="1:63" s="22" customFormat="1" ht="23.1" customHeight="1">
      <c r="A106" s="15">
        <f t="shared" si="21"/>
        <v>100</v>
      </c>
      <c r="B106" s="134" t="s">
        <v>494</v>
      </c>
      <c r="C106" s="6" t="s">
        <v>13</v>
      </c>
      <c r="D106" s="14">
        <f t="shared" si="31"/>
        <v>5</v>
      </c>
      <c r="E106" s="6"/>
      <c r="F106" s="14" t="b">
        <f t="shared" si="32"/>
        <v>0</v>
      </c>
      <c r="G106" s="6" t="s">
        <v>770</v>
      </c>
      <c r="H106" s="14">
        <f t="shared" si="33"/>
        <v>10</v>
      </c>
      <c r="I106" s="6" t="s">
        <v>19</v>
      </c>
      <c r="J106" s="14">
        <f t="shared" si="34"/>
        <v>7</v>
      </c>
      <c r="K106" s="6" t="s">
        <v>126</v>
      </c>
      <c r="L106" s="14">
        <f t="shared" si="35"/>
        <v>9</v>
      </c>
      <c r="M106" s="6" t="s">
        <v>123</v>
      </c>
      <c r="N106" s="14">
        <f t="shared" si="36"/>
        <v>8</v>
      </c>
      <c r="O106" s="6" t="s">
        <v>126</v>
      </c>
      <c r="P106" s="14">
        <f t="shared" si="37"/>
        <v>9</v>
      </c>
      <c r="Q106" s="15">
        <f t="shared" si="18"/>
        <v>266</v>
      </c>
      <c r="R106" s="19">
        <f t="shared" si="38"/>
        <v>6.65</v>
      </c>
      <c r="S106" s="15">
        <v>231</v>
      </c>
      <c r="T106" s="7">
        <v>280</v>
      </c>
      <c r="U106" s="20">
        <v>294</v>
      </c>
      <c r="V106" s="21">
        <v>346</v>
      </c>
      <c r="W106" s="21">
        <v>318</v>
      </c>
      <c r="X106" s="46">
        <v>326</v>
      </c>
      <c r="Y106" s="30">
        <f t="shared" si="39"/>
        <v>7.3607142857142858</v>
      </c>
      <c r="Z106" s="82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</row>
    <row r="107" spans="1:63" s="22" customFormat="1" ht="23.1" customHeight="1">
      <c r="A107" s="15">
        <f t="shared" si="21"/>
        <v>101</v>
      </c>
      <c r="B107" s="134" t="s">
        <v>495</v>
      </c>
      <c r="C107" s="6" t="s">
        <v>126</v>
      </c>
      <c r="D107" s="14">
        <f t="shared" si="31"/>
        <v>9</v>
      </c>
      <c r="E107" s="6"/>
      <c r="F107" s="14" t="b">
        <f t="shared" si="32"/>
        <v>0</v>
      </c>
      <c r="G107" s="6" t="s">
        <v>770</v>
      </c>
      <c r="H107" s="14">
        <f t="shared" si="33"/>
        <v>10</v>
      </c>
      <c r="I107" s="6" t="s">
        <v>19</v>
      </c>
      <c r="J107" s="14">
        <f t="shared" si="34"/>
        <v>7</v>
      </c>
      <c r="K107" s="6" t="s">
        <v>770</v>
      </c>
      <c r="L107" s="14">
        <f t="shared" si="35"/>
        <v>10</v>
      </c>
      <c r="M107" s="6" t="s">
        <v>123</v>
      </c>
      <c r="N107" s="14">
        <f t="shared" si="36"/>
        <v>8</v>
      </c>
      <c r="O107" s="6" t="s">
        <v>126</v>
      </c>
      <c r="P107" s="14">
        <f t="shared" si="37"/>
        <v>9</v>
      </c>
      <c r="Q107" s="15">
        <f t="shared" si="18"/>
        <v>296</v>
      </c>
      <c r="R107" s="19">
        <f t="shared" si="38"/>
        <v>7.4</v>
      </c>
      <c r="S107" s="15">
        <v>210</v>
      </c>
      <c r="T107" s="7">
        <v>284</v>
      </c>
      <c r="U107" s="20">
        <v>250</v>
      </c>
      <c r="V107" s="21">
        <v>260</v>
      </c>
      <c r="W107" s="21">
        <v>282</v>
      </c>
      <c r="X107" s="46">
        <v>308</v>
      </c>
      <c r="Y107" s="30">
        <f t="shared" si="39"/>
        <v>6.75</v>
      </c>
      <c r="Z107" s="82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</row>
    <row r="108" spans="1:63" s="22" customFormat="1" ht="23.1" customHeight="1">
      <c r="A108" s="15">
        <f t="shared" si="21"/>
        <v>102</v>
      </c>
      <c r="B108" s="134" t="s">
        <v>496</v>
      </c>
      <c r="C108" s="6" t="s">
        <v>19</v>
      </c>
      <c r="D108" s="14">
        <f t="shared" si="31"/>
        <v>7</v>
      </c>
      <c r="E108" s="6"/>
      <c r="F108" s="14" t="b">
        <f t="shared" si="32"/>
        <v>0</v>
      </c>
      <c r="G108" s="6" t="s">
        <v>19</v>
      </c>
      <c r="H108" s="14">
        <f t="shared" si="33"/>
        <v>7</v>
      </c>
      <c r="I108" s="6" t="s">
        <v>13</v>
      </c>
      <c r="J108" s="14">
        <f t="shared" si="34"/>
        <v>5</v>
      </c>
      <c r="K108" s="6" t="s">
        <v>119</v>
      </c>
      <c r="L108" s="14">
        <f t="shared" si="35"/>
        <v>4</v>
      </c>
      <c r="M108" s="6" t="s">
        <v>20</v>
      </c>
      <c r="N108" s="14">
        <f t="shared" si="36"/>
        <v>6</v>
      </c>
      <c r="O108" s="6" t="s">
        <v>126</v>
      </c>
      <c r="P108" s="14">
        <f t="shared" si="37"/>
        <v>9</v>
      </c>
      <c r="Q108" s="15">
        <f t="shared" si="18"/>
        <v>218</v>
      </c>
      <c r="R108" s="19">
        <f t="shared" si="38"/>
        <v>5.45</v>
      </c>
      <c r="S108" s="15">
        <v>247</v>
      </c>
      <c r="T108" s="7">
        <v>280</v>
      </c>
      <c r="U108" s="20">
        <v>252</v>
      </c>
      <c r="V108" s="21">
        <v>248</v>
      </c>
      <c r="W108" s="21">
        <v>252</v>
      </c>
      <c r="X108" s="156">
        <v>244</v>
      </c>
      <c r="Y108" s="30">
        <f t="shared" si="39"/>
        <v>6.2178571428571425</v>
      </c>
      <c r="Z108" s="82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</row>
    <row r="109" spans="1:63" s="22" customFormat="1" ht="23.1" customHeight="1">
      <c r="A109" s="15">
        <f t="shared" si="21"/>
        <v>103</v>
      </c>
      <c r="B109" s="134" t="s">
        <v>497</v>
      </c>
      <c r="C109" s="6" t="s">
        <v>19</v>
      </c>
      <c r="D109" s="14">
        <f t="shared" si="31"/>
        <v>7</v>
      </c>
      <c r="E109" s="6"/>
      <c r="F109" s="14" t="b">
        <f t="shared" si="32"/>
        <v>0</v>
      </c>
      <c r="G109" s="6" t="s">
        <v>123</v>
      </c>
      <c r="H109" s="14">
        <f t="shared" si="33"/>
        <v>8</v>
      </c>
      <c r="I109" s="6" t="s">
        <v>119</v>
      </c>
      <c r="J109" s="14">
        <f t="shared" si="34"/>
        <v>4</v>
      </c>
      <c r="K109" s="6" t="s">
        <v>19</v>
      </c>
      <c r="L109" s="14">
        <f t="shared" si="35"/>
        <v>7</v>
      </c>
      <c r="M109" s="6" t="s">
        <v>20</v>
      </c>
      <c r="N109" s="14">
        <f t="shared" si="36"/>
        <v>6</v>
      </c>
      <c r="O109" s="6" t="s">
        <v>126</v>
      </c>
      <c r="P109" s="14">
        <f t="shared" si="37"/>
        <v>9</v>
      </c>
      <c r="Q109" s="15">
        <f t="shared" si="18"/>
        <v>232</v>
      </c>
      <c r="R109" s="19">
        <f t="shared" si="38"/>
        <v>5.8</v>
      </c>
      <c r="S109" s="15">
        <v>176</v>
      </c>
      <c r="T109" s="7">
        <v>184</v>
      </c>
      <c r="U109" s="20">
        <v>116</v>
      </c>
      <c r="V109" s="21">
        <v>214</v>
      </c>
      <c r="W109" s="21">
        <v>160</v>
      </c>
      <c r="X109" s="46">
        <v>142</v>
      </c>
      <c r="Y109" s="30">
        <f t="shared" si="39"/>
        <v>4.371428571428571</v>
      </c>
      <c r="Z109" s="82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</row>
    <row r="110" spans="1:63" s="22" customFormat="1" ht="23.1" customHeight="1">
      <c r="A110" s="15">
        <f t="shared" si="21"/>
        <v>104</v>
      </c>
      <c r="B110" s="134" t="s">
        <v>498</v>
      </c>
      <c r="C110" s="66" t="s">
        <v>19</v>
      </c>
      <c r="D110" s="14">
        <f t="shared" si="31"/>
        <v>7</v>
      </c>
      <c r="E110" s="66"/>
      <c r="F110" s="14" t="b">
        <f t="shared" si="32"/>
        <v>0</v>
      </c>
      <c r="G110" s="66" t="s">
        <v>770</v>
      </c>
      <c r="H110" s="14">
        <f t="shared" si="33"/>
        <v>10</v>
      </c>
      <c r="I110" s="66" t="s">
        <v>19</v>
      </c>
      <c r="J110" s="14">
        <f t="shared" si="34"/>
        <v>7</v>
      </c>
      <c r="K110" s="66" t="s">
        <v>123</v>
      </c>
      <c r="L110" s="14">
        <f t="shared" si="35"/>
        <v>8</v>
      </c>
      <c r="M110" s="66" t="s">
        <v>123</v>
      </c>
      <c r="N110" s="14">
        <f t="shared" si="36"/>
        <v>8</v>
      </c>
      <c r="O110" s="66" t="s">
        <v>126</v>
      </c>
      <c r="P110" s="14">
        <f t="shared" si="37"/>
        <v>9</v>
      </c>
      <c r="Q110" s="15">
        <f t="shared" si="18"/>
        <v>272</v>
      </c>
      <c r="R110" s="19">
        <f t="shared" si="38"/>
        <v>6.8</v>
      </c>
      <c r="S110" s="65">
        <v>267</v>
      </c>
      <c r="T110" s="67">
        <v>320</v>
      </c>
      <c r="U110" s="68">
        <v>298</v>
      </c>
      <c r="V110" s="69">
        <v>258</v>
      </c>
      <c r="W110" s="69">
        <v>328</v>
      </c>
      <c r="X110" s="129">
        <v>344</v>
      </c>
      <c r="Y110" s="30">
        <f t="shared" si="39"/>
        <v>7.4535714285714283</v>
      </c>
      <c r="Z110" s="82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</row>
    <row r="111" spans="1:63" s="63" customFormat="1" ht="23.1" customHeight="1">
      <c r="A111" s="15">
        <f t="shared" si="21"/>
        <v>105</v>
      </c>
      <c r="B111" s="134" t="s">
        <v>499</v>
      </c>
      <c r="C111" s="6" t="s">
        <v>19</v>
      </c>
      <c r="D111" s="14">
        <f t="shared" si="31"/>
        <v>7</v>
      </c>
      <c r="E111" s="6"/>
      <c r="F111" s="14" t="b">
        <f t="shared" si="32"/>
        <v>0</v>
      </c>
      <c r="G111" s="6" t="s">
        <v>770</v>
      </c>
      <c r="H111" s="14">
        <f t="shared" si="33"/>
        <v>10</v>
      </c>
      <c r="I111" s="6" t="s">
        <v>20</v>
      </c>
      <c r="J111" s="14">
        <f t="shared" si="34"/>
        <v>6</v>
      </c>
      <c r="K111" s="6" t="s">
        <v>123</v>
      </c>
      <c r="L111" s="14">
        <f t="shared" si="35"/>
        <v>8</v>
      </c>
      <c r="M111" s="6" t="s">
        <v>123</v>
      </c>
      <c r="N111" s="14">
        <f t="shared" si="36"/>
        <v>8</v>
      </c>
      <c r="O111" s="6" t="s">
        <v>126</v>
      </c>
      <c r="P111" s="14">
        <f t="shared" si="37"/>
        <v>9</v>
      </c>
      <c r="Q111" s="15">
        <f t="shared" si="18"/>
        <v>266</v>
      </c>
      <c r="R111" s="19">
        <f t="shared" si="38"/>
        <v>6.65</v>
      </c>
      <c r="S111" s="15">
        <v>278</v>
      </c>
      <c r="T111" s="15">
        <v>304</v>
      </c>
      <c r="U111" s="20">
        <v>252</v>
      </c>
      <c r="V111" s="20">
        <v>260</v>
      </c>
      <c r="W111" s="20">
        <v>308</v>
      </c>
      <c r="X111" s="130">
        <v>280</v>
      </c>
      <c r="Y111" s="30">
        <f t="shared" si="39"/>
        <v>6.9571428571428573</v>
      </c>
      <c r="Z111" s="82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</row>
    <row r="112" spans="1:63" s="22" customFormat="1" ht="23.1" customHeight="1">
      <c r="A112" s="15">
        <f t="shared" si="21"/>
        <v>106</v>
      </c>
      <c r="B112" s="134" t="s">
        <v>500</v>
      </c>
      <c r="C112" s="6" t="s">
        <v>775</v>
      </c>
      <c r="D112" s="14" t="b">
        <f>IF(C112="AA",10, IF(C112="AB",9, IF(C112="BB",8, IF(C112="BC",7,IF(C112="CC",6, IF(C112="CD",5, IF(C112="DD",4,IF(C112="F",0))))))))</f>
        <v>0</v>
      </c>
      <c r="E112" s="6"/>
      <c r="F112" s="14" t="b">
        <f>IF(E112="AA",10, IF(E112="AB",9, IF(E112="BB",8, IF(E112="BC",7,IF(E112="CC",6, IF(E112="CD",5, IF(E112="DD",4,IF(E112="F",0))))))))</f>
        <v>0</v>
      </c>
      <c r="G112" s="6" t="s">
        <v>126</v>
      </c>
      <c r="H112" s="14">
        <f>IF(G112="AA",10, IF(G112="AB",9, IF(G112="BB",8, IF(G112="BC",7,IF(G112="CC",6, IF(G112="CD",5, IF(G112="DD",4,IF(G112="F",0))))))))</f>
        <v>9</v>
      </c>
      <c r="I112" s="6" t="s">
        <v>13</v>
      </c>
      <c r="J112" s="14">
        <f>IF(I112="AA",10, IF(I112="AB",9, IF(I112="BB",8, IF(I112="BC",7,IF(I112="CC",6, IF(I112="CD",5, IF(I112="DD",4,IF(I112="F",0))))))))</f>
        <v>5</v>
      </c>
      <c r="K112" s="6" t="s">
        <v>19</v>
      </c>
      <c r="L112" s="14">
        <f>IF(K112="AA",10, IF(K112="AB",9, IF(K112="BB",8, IF(K112="BC",7,IF(K112="CC",6, IF(K112="CD",5, IF(K112="DD",4,IF(K112="F",0))))))))</f>
        <v>7</v>
      </c>
      <c r="M112" s="6" t="s">
        <v>13</v>
      </c>
      <c r="N112" s="14">
        <f>IF(M112="AA",10, IF(M112="AB",9, IF(M112="BB",8, IF(M112="BC",7,IF(M112="CC",6, IF(M112="CD",5, IF(M112="DD",4,IF(M112="F",0))))))))</f>
        <v>5</v>
      </c>
      <c r="O112" s="6" t="s">
        <v>123</v>
      </c>
      <c r="P112" s="14">
        <f>IF(O112="AA",10, IF(O112="AB",9, IF(O112="BB",8, IF(O112="BC",7,IF(O112="CC",6, IF(O112="CD",5, IF(O112="DD",4,IF(O112="F",0))))))))</f>
        <v>8</v>
      </c>
      <c r="Q112" s="15">
        <f t="shared" si="18"/>
        <v>184</v>
      </c>
      <c r="R112" s="19">
        <f>(Q112/40)</f>
        <v>4.5999999999999996</v>
      </c>
      <c r="S112" s="15">
        <v>121</v>
      </c>
      <c r="T112" s="7">
        <v>200</v>
      </c>
      <c r="U112" s="148">
        <v>190</v>
      </c>
      <c r="V112" s="21">
        <v>74</v>
      </c>
      <c r="W112" s="21">
        <v>110</v>
      </c>
      <c r="X112" s="156">
        <v>110</v>
      </c>
      <c r="Y112" s="30">
        <f>(Q112+S112+T112+U112+V112+W112+X112)/(280)</f>
        <v>3.532142857142857</v>
      </c>
      <c r="Z112" s="82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</row>
    <row r="113" spans="1:63" s="22" customFormat="1" ht="23.1" customHeight="1">
      <c r="A113" s="15">
        <f t="shared" si="21"/>
        <v>107</v>
      </c>
      <c r="B113" s="134" t="s">
        <v>501</v>
      </c>
      <c r="C113" s="6" t="s">
        <v>123</v>
      </c>
      <c r="D113" s="14">
        <f>IF(C113="AA",10, IF(C113="AB",9, IF(C113="BB",8, IF(C113="BC",7,IF(C113="CC",6, IF(C113="CD",5, IF(C113="DD",4,IF(C113="F",0))))))))</f>
        <v>8</v>
      </c>
      <c r="E113" s="6"/>
      <c r="F113" s="14" t="b">
        <f>IF(E113="AA",10, IF(E113="AB",9, IF(E113="BB",8, IF(E113="BC",7,IF(E113="CC",6, IF(E113="CD",5, IF(E113="DD",4,IF(E113="F",0))))))))</f>
        <v>0</v>
      </c>
      <c r="G113" s="6" t="s">
        <v>770</v>
      </c>
      <c r="H113" s="14">
        <f>IF(G113="AA",10, IF(G113="AB",9, IF(G113="BB",8, IF(G113="BC",7,IF(G113="CC",6, IF(G113="CD",5, IF(G113="DD",4,IF(G113="F",0))))))))</f>
        <v>10</v>
      </c>
      <c r="I113" s="6" t="s">
        <v>123</v>
      </c>
      <c r="J113" s="14">
        <f>IF(I113="AA",10, IF(I113="AB",9, IF(I113="BB",8, IF(I113="BC",7,IF(I113="CC",6, IF(I113="CD",5, IF(I113="DD",4,IF(I113="F",0))))))))</f>
        <v>8</v>
      </c>
      <c r="K113" s="6" t="s">
        <v>126</v>
      </c>
      <c r="L113" s="14">
        <f>IF(K113="AA",10, IF(K113="AB",9, IF(K113="BB",8, IF(K113="BC",7,IF(K113="CC",6, IF(K113="CD",5, IF(K113="DD",4,IF(K113="F",0))))))))</f>
        <v>9</v>
      </c>
      <c r="M113" s="6" t="s">
        <v>123</v>
      </c>
      <c r="N113" s="14">
        <f>IF(M113="AA",10, IF(M113="AB",9, IF(M113="BB",8, IF(M113="BC",7,IF(M113="CC",6, IF(M113="CD",5, IF(M113="DD",4,IF(M113="F",0))))))))</f>
        <v>8</v>
      </c>
      <c r="O113" s="6" t="s">
        <v>126</v>
      </c>
      <c r="P113" s="14">
        <f>IF(O113="AA",10, IF(O113="AB",9, IF(O113="BB",8, IF(O113="BC",7,IF(O113="CC",6, IF(O113="CD",5, IF(O113="DD",4,IF(O113="F",0))))))))</f>
        <v>9</v>
      </c>
      <c r="Q113" s="15">
        <f t="shared" si="18"/>
        <v>290</v>
      </c>
      <c r="R113" s="19">
        <f>(Q113/40)</f>
        <v>7.25</v>
      </c>
      <c r="S113" s="15">
        <v>253</v>
      </c>
      <c r="T113" s="7">
        <v>274</v>
      </c>
      <c r="U113" s="20">
        <v>258</v>
      </c>
      <c r="V113" s="21">
        <v>250</v>
      </c>
      <c r="W113" s="21">
        <v>298</v>
      </c>
      <c r="X113" s="46">
        <v>296</v>
      </c>
      <c r="Y113" s="30">
        <f>(Q113+S113+T113+U113+V113+W113+X113)/(280)</f>
        <v>6.8535714285714286</v>
      </c>
      <c r="Z113" s="82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</row>
    <row r="114" spans="1:63" s="177" customFormat="1" ht="23.1" customHeight="1">
      <c r="A114" s="167">
        <f t="shared" si="21"/>
        <v>108</v>
      </c>
      <c r="B114" s="168" t="s">
        <v>502</v>
      </c>
      <c r="C114" s="167" t="s">
        <v>21</v>
      </c>
      <c r="D114" s="169">
        <f>IF(C114="AA",10, IF(C114="AB",9, IF(C114="BB",8, IF(C114="BC",7,IF(C114="CC",6, IF(C114="CD",5, IF(C114="DD",4,IF(C114="F",0))))))))</f>
        <v>0</v>
      </c>
      <c r="E114" s="167"/>
      <c r="F114" s="169" t="b">
        <f>IF(E114="AA",10, IF(E114="AB",9, IF(E114="BB",8, IF(E114="BC",7,IF(E114="CC",6, IF(E114="CD",5, IF(E114="DD",4,IF(E114="F",0))))))))</f>
        <v>0</v>
      </c>
      <c r="G114" s="167" t="s">
        <v>21</v>
      </c>
      <c r="H114" s="169">
        <f>IF(G114="AA",10, IF(G114="AB",9, IF(G114="BB",8, IF(G114="BC",7,IF(G114="CC",6, IF(G114="CD",5, IF(G114="DD",4,IF(G114="F",0))))))))</f>
        <v>0</v>
      </c>
      <c r="I114" s="167" t="s">
        <v>21</v>
      </c>
      <c r="J114" s="169">
        <f>IF(I114="AA",10, IF(I114="AB",9, IF(I114="BB",8, IF(I114="BC",7,IF(I114="CC",6, IF(I114="CD",5, IF(I114="DD",4,IF(I114="F",0))))))))</f>
        <v>0</v>
      </c>
      <c r="K114" s="167" t="s">
        <v>21</v>
      </c>
      <c r="L114" s="169">
        <f>IF(K114="AA",10, IF(K114="AB",9, IF(K114="BB",8, IF(K114="BC",7,IF(K114="CC",6, IF(K114="CD",5, IF(K114="DD",4,IF(K114="F",0))))))))</f>
        <v>0</v>
      </c>
      <c r="M114" s="167" t="s">
        <v>21</v>
      </c>
      <c r="N114" s="169">
        <f>IF(M114="AA",10, IF(M114="AB",9, IF(M114="BB",8, IF(M114="BC",7,IF(M114="CC",6, IF(M114="CD",5, IF(M114="DD",4,IF(M114="F",0))))))))</f>
        <v>0</v>
      </c>
      <c r="O114" s="167"/>
      <c r="P114" s="169" t="b">
        <f>IF(O114="AA",10, IF(O114="AB",9, IF(O114="BB",8, IF(O114="BC",7,IF(O114="CC",6, IF(O114="CD",5, IF(O114="DD",4,IF(O114="F",0))))))))</f>
        <v>0</v>
      </c>
      <c r="Q114" s="167">
        <f t="shared" si="18"/>
        <v>0</v>
      </c>
      <c r="R114" s="170">
        <f>(Q114/40)</f>
        <v>0</v>
      </c>
      <c r="S114" s="167"/>
      <c r="T114" s="171"/>
      <c r="U114" s="167"/>
      <c r="V114" s="172"/>
      <c r="W114" s="172"/>
      <c r="X114" s="173">
        <v>40</v>
      </c>
      <c r="Y114" s="174">
        <f>(Q114+S114+T114+U114+V114+W114+X114)/(280)</f>
        <v>0.14285714285714285</v>
      </c>
      <c r="Z114" s="175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</row>
    <row r="115" spans="1:63" ht="23.1" customHeight="1">
      <c r="Y115" s="32"/>
    </row>
    <row r="116" spans="1:63" ht="23.1" customHeight="1">
      <c r="Y116" s="32"/>
    </row>
    <row r="117" spans="1:63" ht="23.1" customHeight="1">
      <c r="Y117" s="32"/>
    </row>
    <row r="118" spans="1:63" ht="23.1" customHeight="1">
      <c r="Y118" s="32"/>
    </row>
    <row r="119" spans="1:63" ht="23.1" customHeight="1">
      <c r="Y119" s="32"/>
    </row>
    <row r="120" spans="1:63" ht="23.1" customHeight="1">
      <c r="Y120" s="32"/>
    </row>
    <row r="121" spans="1:63" ht="23.1" customHeight="1">
      <c r="Y121" s="32"/>
    </row>
    <row r="122" spans="1:63" ht="23.1" customHeight="1">
      <c r="Y122" s="32"/>
    </row>
    <row r="123" spans="1:63" ht="23.1" customHeight="1">
      <c r="Y123" s="32"/>
    </row>
    <row r="124" spans="1:63" ht="23.1" customHeight="1">
      <c r="Y124" s="32"/>
    </row>
    <row r="125" spans="1:63" ht="23.1" customHeight="1">
      <c r="Y125" s="32"/>
    </row>
    <row r="126" spans="1:63" ht="23.1" customHeight="1">
      <c r="Y126" s="32"/>
    </row>
    <row r="127" spans="1:63" ht="23.1" customHeight="1">
      <c r="Y127" s="32"/>
    </row>
    <row r="128" spans="1:63" ht="23.1" customHeight="1">
      <c r="Y128" s="32"/>
    </row>
    <row r="129" spans="25:25" ht="23.1" customHeight="1">
      <c r="Y129" s="32"/>
    </row>
    <row r="130" spans="25:25" ht="23.1" customHeight="1">
      <c r="Y130" s="32"/>
    </row>
    <row r="131" spans="25:25" ht="23.1" customHeight="1">
      <c r="Y131" s="32"/>
    </row>
    <row r="132" spans="25:25" ht="23.1" customHeight="1">
      <c r="Y132" s="32"/>
    </row>
    <row r="133" spans="25:25" ht="23.1" customHeight="1">
      <c r="Y133" s="32"/>
    </row>
    <row r="134" spans="25:25" ht="23.1" customHeight="1">
      <c r="Y134" s="32"/>
    </row>
    <row r="135" spans="25:25" ht="23.1" customHeight="1">
      <c r="Y135" s="32"/>
    </row>
    <row r="136" spans="25:25" ht="23.1" customHeight="1">
      <c r="Y136" s="32"/>
    </row>
    <row r="137" spans="25:25" ht="23.1" customHeight="1">
      <c r="Y137" s="32"/>
    </row>
    <row r="138" spans="25:25" ht="23.1" customHeight="1">
      <c r="Y138" s="32"/>
    </row>
    <row r="139" spans="25:25" ht="23.1" customHeight="1">
      <c r="Y139" s="32"/>
    </row>
    <row r="140" spans="25:25" ht="23.1" customHeight="1">
      <c r="Y140" s="32"/>
    </row>
    <row r="141" spans="25:25" ht="23.1" customHeight="1">
      <c r="Y141" s="32"/>
    </row>
    <row r="142" spans="25:25" ht="23.1" customHeight="1">
      <c r="Y142" s="32"/>
    </row>
    <row r="143" spans="25:25" ht="23.1" customHeight="1">
      <c r="Y143" s="32"/>
    </row>
    <row r="144" spans="25:25" ht="23.1" customHeight="1">
      <c r="Y144" s="32"/>
    </row>
    <row r="145" spans="25:25" ht="23.1" customHeight="1">
      <c r="Y145" s="32"/>
    </row>
  </sheetData>
  <mergeCells count="19">
    <mergeCell ref="A2:Y2"/>
    <mergeCell ref="A3:Y3"/>
    <mergeCell ref="A5:A6"/>
    <mergeCell ref="B5:B6"/>
    <mergeCell ref="C5:D5"/>
    <mergeCell ref="E5:F5"/>
    <mergeCell ref="G5:H5"/>
    <mergeCell ref="I5:J5"/>
    <mergeCell ref="M5:N5"/>
    <mergeCell ref="O6:P6"/>
    <mergeCell ref="Q5:R5"/>
    <mergeCell ref="C6:D6"/>
    <mergeCell ref="E6:F6"/>
    <mergeCell ref="G6:H6"/>
    <mergeCell ref="K6:L6"/>
    <mergeCell ref="M6:N6"/>
    <mergeCell ref="I6:J6"/>
    <mergeCell ref="K5:L5"/>
    <mergeCell ref="O5:P5"/>
  </mergeCells>
  <dataValidations xWindow="453" yWindow="500" count="1">
    <dataValidation type="textLength" operator="greaterThan" showInputMessage="1" showErrorMessage="1" errorTitle="Grade Point" error="Dont Change." promptTitle="Grade Point" prompt="This is Grade Point obtained" sqref="P7:P114 L7:L114 N7:N114 J7:J114 D7:D114 F7:F114 H7:H114">
      <formula1>10</formula1>
    </dataValidation>
  </dataValidations>
  <pageMargins left="0.7" right="0.7" top="0.75" bottom="0.75" header="0.3" footer="0.3"/>
  <pageSetup paperSize="5" scale="75" orientation="landscape" verticalDpi="0" r:id="rId1"/>
  <headerFooter>
    <oddFooter>&amp;L&amp;18 1st Tabulator                      2nd Tabulator&amp;C&amp;18Asstt Registrar, Acad&amp;R&amp;18Registrar                               Dean, Academic</oddFooter>
  </headerFooter>
  <colBreaks count="1" manualBreakCount="1">
    <brk id="25" min="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26"/>
  <sheetViews>
    <sheetView view="pageBreakPreview" zoomScale="87" zoomScaleNormal="82" zoomScaleSheetLayoutView="87" workbookViewId="0">
      <pane xSplit="15" ySplit="9" topLeftCell="P43" activePane="bottomRight" state="frozen"/>
      <selection pane="topRight" activeCell="P1" sqref="P1"/>
      <selection pane="bottomLeft" activeCell="A10" sqref="A10"/>
      <selection pane="bottomRight" activeCell="K41" sqref="K41"/>
    </sheetView>
  </sheetViews>
  <sheetFormatPr defaultRowHeight="15.75"/>
  <cols>
    <col min="1" max="1" width="6.140625" style="17" customWidth="1"/>
    <col min="2" max="2" width="15.140625" style="17" customWidth="1"/>
    <col min="3" max="3" width="7.28515625" style="17" customWidth="1"/>
    <col min="4" max="4" width="5.5703125" style="17" customWidth="1"/>
    <col min="5" max="5" width="7" style="17" customWidth="1"/>
    <col min="6" max="6" width="6" style="17" customWidth="1"/>
    <col min="7" max="7" width="7" style="23" customWidth="1"/>
    <col min="8" max="8" width="5.85546875" style="17" customWidth="1"/>
    <col min="9" max="9" width="6.5703125" style="23" customWidth="1"/>
    <col min="10" max="10" width="6.7109375" style="17" customWidth="1"/>
    <col min="11" max="11" width="6.7109375" style="23" customWidth="1"/>
    <col min="12" max="12" width="5.85546875" style="17" customWidth="1"/>
    <col min="13" max="13" width="6.7109375" style="17" customWidth="1"/>
    <col min="14" max="14" width="8.28515625" style="17" customWidth="1"/>
    <col min="15" max="15" width="6" style="159" customWidth="1"/>
    <col min="16" max="16" width="6.42578125" style="17" customWidth="1"/>
    <col min="17" max="17" width="8.28515625" style="17" customWidth="1"/>
    <col min="18" max="18" width="7.5703125" style="17" customWidth="1"/>
    <col min="19" max="19" width="8.42578125" style="17" customWidth="1"/>
    <col min="20" max="20" width="9.85546875" style="17" customWidth="1"/>
    <col min="21" max="21" width="9" style="17" customWidth="1"/>
    <col min="22" max="22" width="8.28515625" style="17" customWidth="1"/>
    <col min="23" max="23" width="8.140625" style="17" customWidth="1"/>
    <col min="24" max="24" width="8.42578125" style="17" customWidth="1"/>
    <col min="25" max="25" width="7.7109375" style="17" customWidth="1"/>
    <col min="26" max="26" width="9.140625" style="88"/>
    <col min="27" max="27" width="10.140625" style="17" customWidth="1"/>
    <col min="28" max="28" width="9.140625" style="17" customWidth="1"/>
    <col min="29" max="16384" width="9.140625" style="17"/>
  </cols>
  <sheetData>
    <row r="1" spans="1:29">
      <c r="Z1" s="86"/>
      <c r="AA1" s="85"/>
      <c r="AB1" s="85"/>
    </row>
    <row r="2" spans="1:29" ht="24.75" customHeight="1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9">
      <c r="A3" s="204" t="s">
        <v>783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spans="1:29" ht="7.5" customHeight="1"/>
    <row r="5" spans="1:29" s="35" customFormat="1" ht="31.5" customHeight="1">
      <c r="A5" s="223" t="s">
        <v>0</v>
      </c>
      <c r="B5" s="225" t="s">
        <v>1</v>
      </c>
      <c r="C5" s="222" t="s">
        <v>67</v>
      </c>
      <c r="D5" s="222"/>
      <c r="E5" s="222" t="s">
        <v>69</v>
      </c>
      <c r="F5" s="222"/>
      <c r="G5" s="222" t="s">
        <v>70</v>
      </c>
      <c r="H5" s="222"/>
      <c r="I5" s="222" t="s">
        <v>70</v>
      </c>
      <c r="J5" s="222"/>
      <c r="K5" s="222" t="s">
        <v>73</v>
      </c>
      <c r="L5" s="222"/>
      <c r="M5" s="222" t="s">
        <v>76</v>
      </c>
      <c r="N5" s="222"/>
      <c r="O5" s="227" t="s">
        <v>78</v>
      </c>
      <c r="P5" s="228"/>
      <c r="Q5" s="222" t="s">
        <v>26</v>
      </c>
      <c r="R5" s="222"/>
      <c r="S5" s="37" t="s">
        <v>8</v>
      </c>
      <c r="T5" s="37" t="s">
        <v>9</v>
      </c>
      <c r="U5" s="37" t="s">
        <v>6</v>
      </c>
      <c r="V5" s="37" t="s">
        <v>10</v>
      </c>
      <c r="W5" s="37" t="s">
        <v>14</v>
      </c>
      <c r="X5" s="37" t="s">
        <v>54</v>
      </c>
      <c r="Y5" s="41" t="s">
        <v>41</v>
      </c>
      <c r="Z5" s="89"/>
    </row>
    <row r="6" spans="1:29" s="35" customFormat="1" ht="30" customHeight="1">
      <c r="A6" s="224"/>
      <c r="B6" s="226"/>
      <c r="C6" s="222" t="s">
        <v>68</v>
      </c>
      <c r="D6" s="222"/>
      <c r="E6" s="222" t="s">
        <v>16</v>
      </c>
      <c r="F6" s="222"/>
      <c r="G6" s="222" t="s">
        <v>72</v>
      </c>
      <c r="H6" s="222"/>
      <c r="I6" s="222" t="s">
        <v>71</v>
      </c>
      <c r="J6" s="222"/>
      <c r="K6" s="222" t="s">
        <v>74</v>
      </c>
      <c r="L6" s="222"/>
      <c r="M6" s="222" t="s">
        <v>75</v>
      </c>
      <c r="N6" s="222"/>
      <c r="O6" s="222" t="s">
        <v>77</v>
      </c>
      <c r="P6" s="222"/>
      <c r="Q6" s="37" t="s">
        <v>4</v>
      </c>
      <c r="R6" s="37" t="s">
        <v>2</v>
      </c>
      <c r="S6" s="37" t="s">
        <v>11</v>
      </c>
      <c r="T6" s="37" t="s">
        <v>12</v>
      </c>
      <c r="U6" s="36" t="s">
        <v>4</v>
      </c>
      <c r="V6" s="36" t="s">
        <v>4</v>
      </c>
      <c r="W6" s="37" t="s">
        <v>4</v>
      </c>
      <c r="X6" s="36" t="s">
        <v>4</v>
      </c>
      <c r="Y6" s="37" t="s">
        <v>3</v>
      </c>
      <c r="Z6" s="89"/>
    </row>
    <row r="7" spans="1:29" s="22" customFormat="1" ht="27" customHeight="1">
      <c r="A7" s="15">
        <v>1</v>
      </c>
      <c r="B7" s="18" t="s">
        <v>503</v>
      </c>
      <c r="C7" s="6" t="s">
        <v>123</v>
      </c>
      <c r="D7" s="14">
        <f t="shared" ref="D7:D38" si="0">IF(C7="AA",10, IF(C7="AB",9, IF(C7="BB",8, IF(C7="BC",7,IF(C7="CC",6, IF(C7="CD",5, IF(C7="DD",4,IF(C7="F",0))))))))</f>
        <v>8</v>
      </c>
      <c r="E7" s="6" t="s">
        <v>126</v>
      </c>
      <c r="F7" s="14">
        <f t="shared" ref="F7:F38" si="1">IF(E7="AA",10, IF(E7="AB",9, IF(E7="BB",8, IF(E7="BC",7,IF(E7="CC",6, IF(E7="CD",5, IF(E7="DD",4,IF(E7="F",0))))))))</f>
        <v>9</v>
      </c>
      <c r="G7" s="6" t="s">
        <v>123</v>
      </c>
      <c r="H7" s="14">
        <f t="shared" ref="H7:H70" si="2">IF(G7="AA",10, IF(G7="AB",9, IF(G7="BB",8, IF(G7="BC",7,IF(G7="CC",6, IF(G7="CD",5, IF(G7="DD",4,IF(G7="F",0))))))))</f>
        <v>8</v>
      </c>
      <c r="I7" s="6" t="s">
        <v>770</v>
      </c>
      <c r="J7" s="14">
        <f t="shared" ref="J7:J70" si="3">IF(I7="AA",10, IF(I7="AB",9, IF(I7="BB",8, IF(I7="BC",7,IF(I7="CC",6, IF(I7="CD",5, IF(I7="DD",4,IF(I7="F",0))))))))</f>
        <v>10</v>
      </c>
      <c r="K7" s="6" t="s">
        <v>126</v>
      </c>
      <c r="L7" s="14">
        <f t="shared" ref="L7:L70" si="4">IF(K7="AA",10, IF(K7="AB",9, IF(K7="BB",8, IF(K7="BC",7,IF(K7="CC",6, IF(K7="CD",5, IF(K7="DD",4,IF(K7="F",0))))))))</f>
        <v>9</v>
      </c>
      <c r="M7" s="6" t="s">
        <v>126</v>
      </c>
      <c r="N7" s="14">
        <f t="shared" ref="N7:N70" si="5">IF(M7="AA",10, IF(M7="AB",9, IF(M7="BB",8, IF(M7="BC",7,IF(M7="CC",6, IF(M7="CD",5, IF(M7="DD",4,IF(M7="F",0))))))))</f>
        <v>9</v>
      </c>
      <c r="O7" s="160" t="s">
        <v>126</v>
      </c>
      <c r="P7" s="14">
        <f t="shared" ref="P7:P70" si="6">IF(O7="AA",10, IF(O7="AB",9, IF(O7="BB",8, IF(O7="BC",7,IF(O7="CC",6, IF(O7="CD",5, IF(O7="DD",4,IF(O7="F",0))))))))</f>
        <v>9</v>
      </c>
      <c r="Q7" s="15">
        <f>(D7*6+F7*6+H7*6+J7*6+L7*6+N7*2+P7*8)</f>
        <v>354</v>
      </c>
      <c r="R7" s="19">
        <f>(Q7/40)</f>
        <v>8.85</v>
      </c>
      <c r="S7" s="15">
        <v>274</v>
      </c>
      <c r="T7" s="7">
        <v>322</v>
      </c>
      <c r="U7" s="20">
        <v>308</v>
      </c>
      <c r="V7" s="21">
        <v>352</v>
      </c>
      <c r="W7" s="46">
        <v>386</v>
      </c>
      <c r="X7" s="20">
        <v>376</v>
      </c>
      <c r="Y7" s="8">
        <f>(Q7+S7+T7+U7+V7+W7+X7)/(280)</f>
        <v>8.4714285714285715</v>
      </c>
      <c r="Z7" s="87"/>
      <c r="AB7" s="93"/>
      <c r="AC7" s="92"/>
    </row>
    <row r="8" spans="1:29" s="22" customFormat="1" ht="27" customHeight="1">
      <c r="A8" s="15">
        <f>A7+1</f>
        <v>2</v>
      </c>
      <c r="B8" s="18" t="s">
        <v>504</v>
      </c>
      <c r="C8" s="6" t="s">
        <v>19</v>
      </c>
      <c r="D8" s="14">
        <f t="shared" si="0"/>
        <v>7</v>
      </c>
      <c r="E8" s="6" t="s">
        <v>20</v>
      </c>
      <c r="F8" s="14">
        <f t="shared" si="1"/>
        <v>6</v>
      </c>
      <c r="G8" s="6" t="s">
        <v>123</v>
      </c>
      <c r="H8" s="14">
        <f t="shared" si="2"/>
        <v>8</v>
      </c>
      <c r="I8" s="6" t="s">
        <v>123</v>
      </c>
      <c r="J8" s="14">
        <f t="shared" si="3"/>
        <v>8</v>
      </c>
      <c r="K8" s="6" t="s">
        <v>123</v>
      </c>
      <c r="L8" s="14">
        <f t="shared" si="4"/>
        <v>8</v>
      </c>
      <c r="M8" s="6" t="s">
        <v>126</v>
      </c>
      <c r="N8" s="14">
        <f t="shared" si="5"/>
        <v>9</v>
      </c>
      <c r="O8" s="160" t="s">
        <v>126</v>
      </c>
      <c r="P8" s="14">
        <f t="shared" si="6"/>
        <v>9</v>
      </c>
      <c r="Q8" s="15">
        <f t="shared" ref="Q8:Q71" si="7">(D8*6+F8*6+H8*6+J8*6+L8*6+N8*2+P8*8)</f>
        <v>312</v>
      </c>
      <c r="R8" s="19">
        <f t="shared" ref="R8:R71" si="8">(Q8/40)</f>
        <v>7.8</v>
      </c>
      <c r="S8" s="15">
        <v>258</v>
      </c>
      <c r="T8" s="7">
        <v>350</v>
      </c>
      <c r="U8" s="20">
        <v>322</v>
      </c>
      <c r="V8" s="21">
        <v>340</v>
      </c>
      <c r="W8" s="46">
        <v>340</v>
      </c>
      <c r="X8" s="20">
        <v>312</v>
      </c>
      <c r="Y8" s="8">
        <f t="shared" ref="Y8:Y71" si="9">(Q8+S8+T8+U8+V8+W8+X8)/(280)</f>
        <v>7.9785714285714286</v>
      </c>
      <c r="Z8" s="87"/>
      <c r="AB8" s="93"/>
    </row>
    <row r="9" spans="1:29" s="22" customFormat="1" ht="27" customHeight="1">
      <c r="A9" s="15">
        <f t="shared" ref="A9:A72" si="10">A8+1</f>
        <v>3</v>
      </c>
      <c r="B9" s="18" t="s">
        <v>505</v>
      </c>
      <c r="C9" s="6" t="s">
        <v>19</v>
      </c>
      <c r="D9" s="14">
        <f t="shared" si="0"/>
        <v>7</v>
      </c>
      <c r="E9" s="6" t="s">
        <v>19</v>
      </c>
      <c r="F9" s="14">
        <f t="shared" si="1"/>
        <v>7</v>
      </c>
      <c r="G9" s="6" t="s">
        <v>123</v>
      </c>
      <c r="H9" s="14">
        <f t="shared" si="2"/>
        <v>8</v>
      </c>
      <c r="I9" s="6" t="s">
        <v>19</v>
      </c>
      <c r="J9" s="14">
        <f t="shared" si="3"/>
        <v>7</v>
      </c>
      <c r="K9" s="6" t="s">
        <v>19</v>
      </c>
      <c r="L9" s="14">
        <f t="shared" si="4"/>
        <v>7</v>
      </c>
      <c r="M9" s="6" t="s">
        <v>126</v>
      </c>
      <c r="N9" s="14">
        <f t="shared" si="5"/>
        <v>9</v>
      </c>
      <c r="O9" s="160" t="s">
        <v>123</v>
      </c>
      <c r="P9" s="14">
        <f t="shared" si="6"/>
        <v>8</v>
      </c>
      <c r="Q9" s="15">
        <f t="shared" si="7"/>
        <v>298</v>
      </c>
      <c r="R9" s="19">
        <f t="shared" si="8"/>
        <v>7.45</v>
      </c>
      <c r="S9" s="15">
        <v>224</v>
      </c>
      <c r="T9" s="7">
        <v>290</v>
      </c>
      <c r="U9" s="20">
        <v>230</v>
      </c>
      <c r="V9" s="21">
        <v>306</v>
      </c>
      <c r="W9" s="46">
        <v>314</v>
      </c>
      <c r="X9" s="20">
        <v>324</v>
      </c>
      <c r="Y9" s="8">
        <f t="shared" si="9"/>
        <v>7.0928571428571425</v>
      </c>
      <c r="Z9" s="87"/>
      <c r="AB9" s="93"/>
    </row>
    <row r="10" spans="1:29" s="22" customFormat="1" ht="27" customHeight="1">
      <c r="A10" s="15">
        <f t="shared" si="10"/>
        <v>4</v>
      </c>
      <c r="B10" s="18" t="s">
        <v>506</v>
      </c>
      <c r="C10" s="6" t="s">
        <v>19</v>
      </c>
      <c r="D10" s="14">
        <f t="shared" si="0"/>
        <v>7</v>
      </c>
      <c r="E10" s="6" t="s">
        <v>20</v>
      </c>
      <c r="F10" s="14">
        <f t="shared" si="1"/>
        <v>6</v>
      </c>
      <c r="G10" s="6" t="s">
        <v>123</v>
      </c>
      <c r="H10" s="14">
        <f t="shared" si="2"/>
        <v>8</v>
      </c>
      <c r="I10" s="6" t="s">
        <v>19</v>
      </c>
      <c r="J10" s="14">
        <f t="shared" si="3"/>
        <v>7</v>
      </c>
      <c r="K10" s="6" t="s">
        <v>19</v>
      </c>
      <c r="L10" s="14">
        <f t="shared" si="4"/>
        <v>7</v>
      </c>
      <c r="M10" s="6" t="s">
        <v>126</v>
      </c>
      <c r="N10" s="14">
        <f t="shared" si="5"/>
        <v>9</v>
      </c>
      <c r="O10" s="160" t="s">
        <v>123</v>
      </c>
      <c r="P10" s="14">
        <f t="shared" si="6"/>
        <v>8</v>
      </c>
      <c r="Q10" s="15">
        <f t="shared" si="7"/>
        <v>292</v>
      </c>
      <c r="R10" s="19">
        <f t="shared" si="8"/>
        <v>7.3</v>
      </c>
      <c r="S10" s="15">
        <v>247</v>
      </c>
      <c r="T10" s="7">
        <v>282</v>
      </c>
      <c r="U10" s="20">
        <v>282</v>
      </c>
      <c r="V10" s="21">
        <v>274</v>
      </c>
      <c r="W10" s="46">
        <v>294</v>
      </c>
      <c r="X10" s="20">
        <v>284</v>
      </c>
      <c r="Y10" s="8">
        <f t="shared" si="9"/>
        <v>6.9821428571428568</v>
      </c>
      <c r="Z10" s="87"/>
      <c r="AB10" s="93"/>
    </row>
    <row r="11" spans="1:29" s="22" customFormat="1" ht="27" customHeight="1">
      <c r="A11" s="15">
        <f t="shared" si="10"/>
        <v>5</v>
      </c>
      <c r="B11" s="18" t="s">
        <v>507</v>
      </c>
      <c r="C11" s="6" t="s">
        <v>13</v>
      </c>
      <c r="D11" s="14">
        <f t="shared" si="0"/>
        <v>5</v>
      </c>
      <c r="E11" s="6" t="s">
        <v>13</v>
      </c>
      <c r="F11" s="14">
        <f t="shared" si="1"/>
        <v>5</v>
      </c>
      <c r="G11" s="6" t="s">
        <v>19</v>
      </c>
      <c r="H11" s="14">
        <f t="shared" si="2"/>
        <v>7</v>
      </c>
      <c r="I11" s="6" t="s">
        <v>126</v>
      </c>
      <c r="J11" s="14">
        <f t="shared" si="3"/>
        <v>9</v>
      </c>
      <c r="K11" s="6" t="s">
        <v>123</v>
      </c>
      <c r="L11" s="14">
        <f t="shared" si="4"/>
        <v>8</v>
      </c>
      <c r="M11" s="6" t="s">
        <v>126</v>
      </c>
      <c r="N11" s="14">
        <f t="shared" si="5"/>
        <v>9</v>
      </c>
      <c r="O11" s="160" t="s">
        <v>126</v>
      </c>
      <c r="P11" s="14">
        <f t="shared" si="6"/>
        <v>9</v>
      </c>
      <c r="Q11" s="15">
        <f t="shared" si="7"/>
        <v>294</v>
      </c>
      <c r="R11" s="19">
        <f t="shared" si="8"/>
        <v>7.35</v>
      </c>
      <c r="S11" s="15">
        <v>245</v>
      </c>
      <c r="T11" s="7">
        <v>296</v>
      </c>
      <c r="U11" s="20">
        <v>330</v>
      </c>
      <c r="V11" s="21">
        <v>362</v>
      </c>
      <c r="W11" s="46">
        <v>340</v>
      </c>
      <c r="X11" s="20">
        <v>328</v>
      </c>
      <c r="Y11" s="8">
        <f t="shared" si="9"/>
        <v>7.8392857142857144</v>
      </c>
      <c r="Z11" s="87"/>
      <c r="AB11" s="93"/>
    </row>
    <row r="12" spans="1:29" s="22" customFormat="1" ht="27" customHeight="1">
      <c r="A12" s="15">
        <f t="shared" si="10"/>
        <v>6</v>
      </c>
      <c r="B12" s="18" t="s">
        <v>508</v>
      </c>
      <c r="C12" s="6" t="s">
        <v>119</v>
      </c>
      <c r="D12" s="14">
        <f t="shared" si="0"/>
        <v>4</v>
      </c>
      <c r="E12" s="6" t="s">
        <v>119</v>
      </c>
      <c r="F12" s="14">
        <f t="shared" si="1"/>
        <v>4</v>
      </c>
      <c r="G12" s="6" t="s">
        <v>123</v>
      </c>
      <c r="H12" s="14">
        <f t="shared" si="2"/>
        <v>8</v>
      </c>
      <c r="I12" s="6" t="s">
        <v>119</v>
      </c>
      <c r="J12" s="14">
        <f t="shared" si="3"/>
        <v>4</v>
      </c>
      <c r="K12" s="6" t="s">
        <v>19</v>
      </c>
      <c r="L12" s="14">
        <f t="shared" si="4"/>
        <v>7</v>
      </c>
      <c r="M12" s="6" t="s">
        <v>123</v>
      </c>
      <c r="N12" s="14">
        <f t="shared" si="5"/>
        <v>8</v>
      </c>
      <c r="O12" s="160" t="s">
        <v>123</v>
      </c>
      <c r="P12" s="14">
        <f t="shared" si="6"/>
        <v>8</v>
      </c>
      <c r="Q12" s="15">
        <f t="shared" si="7"/>
        <v>242</v>
      </c>
      <c r="R12" s="19">
        <f t="shared" si="8"/>
        <v>6.05</v>
      </c>
      <c r="S12" s="15">
        <v>180</v>
      </c>
      <c r="T12" s="7">
        <v>204</v>
      </c>
      <c r="U12" s="20">
        <v>190</v>
      </c>
      <c r="V12" s="21">
        <v>226</v>
      </c>
      <c r="W12" s="46">
        <v>236</v>
      </c>
      <c r="X12" s="20">
        <v>260</v>
      </c>
      <c r="Y12" s="8">
        <f t="shared" si="9"/>
        <v>5.4928571428571429</v>
      </c>
      <c r="Z12" s="87"/>
      <c r="AB12" s="93"/>
    </row>
    <row r="13" spans="1:29" s="22" customFormat="1" ht="27" customHeight="1">
      <c r="A13" s="15">
        <f t="shared" si="10"/>
        <v>7</v>
      </c>
      <c r="B13" s="18" t="s">
        <v>509</v>
      </c>
      <c r="C13" s="6" t="s">
        <v>20</v>
      </c>
      <c r="D13" s="14">
        <f t="shared" si="0"/>
        <v>6</v>
      </c>
      <c r="E13" s="6" t="s">
        <v>20</v>
      </c>
      <c r="F13" s="14">
        <f t="shared" si="1"/>
        <v>6</v>
      </c>
      <c r="G13" s="6" t="s">
        <v>126</v>
      </c>
      <c r="H13" s="14">
        <f t="shared" si="2"/>
        <v>9</v>
      </c>
      <c r="I13" s="6" t="s">
        <v>19</v>
      </c>
      <c r="J13" s="14">
        <f t="shared" si="3"/>
        <v>7</v>
      </c>
      <c r="K13" s="6" t="s">
        <v>770</v>
      </c>
      <c r="L13" s="14">
        <f t="shared" si="4"/>
        <v>10</v>
      </c>
      <c r="M13" s="6" t="s">
        <v>126</v>
      </c>
      <c r="N13" s="14">
        <f t="shared" si="5"/>
        <v>9</v>
      </c>
      <c r="O13" s="160" t="s">
        <v>126</v>
      </c>
      <c r="P13" s="14">
        <f t="shared" si="6"/>
        <v>9</v>
      </c>
      <c r="Q13" s="15">
        <f t="shared" si="7"/>
        <v>318</v>
      </c>
      <c r="R13" s="19">
        <f t="shared" si="8"/>
        <v>7.95</v>
      </c>
      <c r="S13" s="15">
        <v>223</v>
      </c>
      <c r="T13" s="7">
        <v>206</v>
      </c>
      <c r="U13" s="20">
        <v>236</v>
      </c>
      <c r="V13" s="21">
        <v>266</v>
      </c>
      <c r="W13" s="46">
        <v>322</v>
      </c>
      <c r="X13" s="20">
        <v>328</v>
      </c>
      <c r="Y13" s="8">
        <f t="shared" si="9"/>
        <v>6.7821428571428575</v>
      </c>
      <c r="Z13" s="87"/>
    </row>
    <row r="14" spans="1:29" s="22" customFormat="1" ht="27" customHeight="1">
      <c r="A14" s="15">
        <f t="shared" si="10"/>
        <v>8</v>
      </c>
      <c r="B14" s="18" t="s">
        <v>510</v>
      </c>
      <c r="C14" s="6" t="s">
        <v>123</v>
      </c>
      <c r="D14" s="14">
        <f t="shared" si="0"/>
        <v>8</v>
      </c>
      <c r="E14" s="6" t="s">
        <v>19</v>
      </c>
      <c r="F14" s="14">
        <f t="shared" si="1"/>
        <v>7</v>
      </c>
      <c r="G14" s="6" t="s">
        <v>126</v>
      </c>
      <c r="H14" s="14">
        <f t="shared" si="2"/>
        <v>9</v>
      </c>
      <c r="I14" s="138" t="s">
        <v>123</v>
      </c>
      <c r="J14" s="14">
        <f t="shared" si="3"/>
        <v>8</v>
      </c>
      <c r="K14" s="6" t="s">
        <v>126</v>
      </c>
      <c r="L14" s="14">
        <f t="shared" si="4"/>
        <v>9</v>
      </c>
      <c r="M14" s="6" t="s">
        <v>126</v>
      </c>
      <c r="N14" s="14">
        <f t="shared" si="5"/>
        <v>9</v>
      </c>
      <c r="O14" s="160" t="s">
        <v>126</v>
      </c>
      <c r="P14" s="14">
        <f t="shared" si="6"/>
        <v>9</v>
      </c>
      <c r="Q14" s="15">
        <f t="shared" si="7"/>
        <v>336</v>
      </c>
      <c r="R14" s="19">
        <f t="shared" si="8"/>
        <v>8.4</v>
      </c>
      <c r="S14" s="15">
        <v>217</v>
      </c>
      <c r="T14" s="7">
        <v>270</v>
      </c>
      <c r="U14" s="20">
        <v>260</v>
      </c>
      <c r="V14" s="21">
        <v>330</v>
      </c>
      <c r="W14" s="46">
        <v>282</v>
      </c>
      <c r="X14" s="20">
        <v>322</v>
      </c>
      <c r="Y14" s="8">
        <f t="shared" si="9"/>
        <v>7.2035714285714283</v>
      </c>
      <c r="Z14" s="87"/>
      <c r="AB14" s="93"/>
    </row>
    <row r="15" spans="1:29" s="22" customFormat="1" ht="27" customHeight="1">
      <c r="A15" s="15">
        <f t="shared" si="10"/>
        <v>9</v>
      </c>
      <c r="B15" s="18" t="s">
        <v>511</v>
      </c>
      <c r="C15" s="6" t="s">
        <v>19</v>
      </c>
      <c r="D15" s="14">
        <f t="shared" si="0"/>
        <v>7</v>
      </c>
      <c r="E15" s="6" t="s">
        <v>20</v>
      </c>
      <c r="F15" s="14">
        <f t="shared" si="1"/>
        <v>6</v>
      </c>
      <c r="G15" s="6" t="s">
        <v>123</v>
      </c>
      <c r="H15" s="14">
        <f t="shared" si="2"/>
        <v>8</v>
      </c>
      <c r="I15" s="6" t="s">
        <v>123</v>
      </c>
      <c r="J15" s="14">
        <f t="shared" si="3"/>
        <v>8</v>
      </c>
      <c r="K15" s="6" t="s">
        <v>126</v>
      </c>
      <c r="L15" s="14">
        <f t="shared" si="4"/>
        <v>9</v>
      </c>
      <c r="M15" s="6" t="s">
        <v>126</v>
      </c>
      <c r="N15" s="14">
        <f t="shared" si="5"/>
        <v>9</v>
      </c>
      <c r="O15" s="160" t="s">
        <v>770</v>
      </c>
      <c r="P15" s="14">
        <f t="shared" si="6"/>
        <v>10</v>
      </c>
      <c r="Q15" s="15">
        <f t="shared" si="7"/>
        <v>326</v>
      </c>
      <c r="R15" s="19">
        <f t="shared" si="8"/>
        <v>8.15</v>
      </c>
      <c r="S15" s="15">
        <v>233</v>
      </c>
      <c r="T15" s="7">
        <v>286</v>
      </c>
      <c r="U15" s="20">
        <v>272</v>
      </c>
      <c r="V15" s="21">
        <v>324</v>
      </c>
      <c r="W15" s="46">
        <v>354</v>
      </c>
      <c r="X15" s="20">
        <v>332</v>
      </c>
      <c r="Y15" s="8">
        <f t="shared" si="9"/>
        <v>7.5964285714285715</v>
      </c>
      <c r="Z15" s="87"/>
      <c r="AB15" s="93"/>
    </row>
    <row r="16" spans="1:29" s="22" customFormat="1" ht="27" customHeight="1">
      <c r="A16" s="15">
        <f t="shared" si="10"/>
        <v>10</v>
      </c>
      <c r="B16" s="18" t="s">
        <v>512</v>
      </c>
      <c r="C16" s="6" t="s">
        <v>770</v>
      </c>
      <c r="D16" s="14">
        <f t="shared" si="0"/>
        <v>10</v>
      </c>
      <c r="E16" s="6" t="s">
        <v>126</v>
      </c>
      <c r="F16" s="14">
        <f t="shared" si="1"/>
        <v>9</v>
      </c>
      <c r="G16" s="6" t="s">
        <v>123</v>
      </c>
      <c r="H16" s="14">
        <f t="shared" si="2"/>
        <v>8</v>
      </c>
      <c r="I16" s="6" t="s">
        <v>770</v>
      </c>
      <c r="J16" s="14">
        <f t="shared" si="3"/>
        <v>10</v>
      </c>
      <c r="K16" s="6" t="s">
        <v>770</v>
      </c>
      <c r="L16" s="14">
        <f t="shared" si="4"/>
        <v>10</v>
      </c>
      <c r="M16" s="6" t="s">
        <v>770</v>
      </c>
      <c r="N16" s="14">
        <f t="shared" si="5"/>
        <v>10</v>
      </c>
      <c r="O16" s="160" t="s">
        <v>126</v>
      </c>
      <c r="P16" s="14">
        <f t="shared" si="6"/>
        <v>9</v>
      </c>
      <c r="Q16" s="15">
        <f t="shared" si="7"/>
        <v>374</v>
      </c>
      <c r="R16" s="19">
        <f t="shared" si="8"/>
        <v>9.35</v>
      </c>
      <c r="S16" s="15">
        <v>285</v>
      </c>
      <c r="T16" s="7">
        <v>314</v>
      </c>
      <c r="U16" s="20">
        <v>310</v>
      </c>
      <c r="V16" s="21">
        <v>346</v>
      </c>
      <c r="W16" s="46">
        <v>358</v>
      </c>
      <c r="X16" s="20">
        <v>360</v>
      </c>
      <c r="Y16" s="8">
        <f t="shared" si="9"/>
        <v>8.382142857142858</v>
      </c>
      <c r="Z16" s="87"/>
    </row>
    <row r="17" spans="1:28" s="22" customFormat="1" ht="27" customHeight="1">
      <c r="A17" s="15">
        <f t="shared" si="10"/>
        <v>11</v>
      </c>
      <c r="B17" s="18" t="s">
        <v>513</v>
      </c>
      <c r="C17" s="6" t="s">
        <v>770</v>
      </c>
      <c r="D17" s="14">
        <f t="shared" si="0"/>
        <v>10</v>
      </c>
      <c r="E17" s="6" t="s">
        <v>770</v>
      </c>
      <c r="F17" s="14">
        <f t="shared" si="1"/>
        <v>10</v>
      </c>
      <c r="G17" s="6" t="s">
        <v>126</v>
      </c>
      <c r="H17" s="14">
        <f t="shared" si="2"/>
        <v>9</v>
      </c>
      <c r="I17" s="6" t="s">
        <v>770</v>
      </c>
      <c r="J17" s="14">
        <f t="shared" si="3"/>
        <v>10</v>
      </c>
      <c r="K17" s="6" t="s">
        <v>770</v>
      </c>
      <c r="L17" s="14">
        <f t="shared" si="4"/>
        <v>10</v>
      </c>
      <c r="M17" s="6" t="s">
        <v>770</v>
      </c>
      <c r="N17" s="14">
        <f t="shared" si="5"/>
        <v>10</v>
      </c>
      <c r="O17" s="160" t="s">
        <v>770</v>
      </c>
      <c r="P17" s="14">
        <f t="shared" si="6"/>
        <v>10</v>
      </c>
      <c r="Q17" s="15">
        <f t="shared" si="7"/>
        <v>394</v>
      </c>
      <c r="R17" s="19">
        <f t="shared" si="8"/>
        <v>9.85</v>
      </c>
      <c r="S17" s="15">
        <v>318</v>
      </c>
      <c r="T17" s="7">
        <v>338</v>
      </c>
      <c r="U17" s="20">
        <v>356</v>
      </c>
      <c r="V17" s="21">
        <v>368</v>
      </c>
      <c r="W17" s="46">
        <v>388</v>
      </c>
      <c r="X17" s="20">
        <v>390</v>
      </c>
      <c r="Y17" s="8">
        <f t="shared" si="9"/>
        <v>9.1142857142857139</v>
      </c>
      <c r="Z17" s="87"/>
      <c r="AB17" s="93"/>
    </row>
    <row r="18" spans="1:28" s="22" customFormat="1" ht="27" customHeight="1">
      <c r="A18" s="15">
        <f t="shared" si="10"/>
        <v>12</v>
      </c>
      <c r="B18" s="18" t="s">
        <v>514</v>
      </c>
      <c r="C18" s="6" t="s">
        <v>19</v>
      </c>
      <c r="D18" s="14">
        <f t="shared" si="0"/>
        <v>7</v>
      </c>
      <c r="E18" s="6" t="s">
        <v>123</v>
      </c>
      <c r="F18" s="14">
        <f t="shared" si="1"/>
        <v>8</v>
      </c>
      <c r="G18" s="6" t="s">
        <v>126</v>
      </c>
      <c r="H18" s="14">
        <f t="shared" si="2"/>
        <v>9</v>
      </c>
      <c r="I18" s="138" t="s">
        <v>123</v>
      </c>
      <c r="J18" s="14">
        <f t="shared" si="3"/>
        <v>8</v>
      </c>
      <c r="K18" s="6" t="s">
        <v>126</v>
      </c>
      <c r="L18" s="14">
        <f t="shared" si="4"/>
        <v>9</v>
      </c>
      <c r="M18" s="6" t="s">
        <v>126</v>
      </c>
      <c r="N18" s="14">
        <f t="shared" si="5"/>
        <v>9</v>
      </c>
      <c r="O18" s="160" t="s">
        <v>126</v>
      </c>
      <c r="P18" s="14">
        <f t="shared" si="6"/>
        <v>9</v>
      </c>
      <c r="Q18" s="15">
        <f t="shared" si="7"/>
        <v>336</v>
      </c>
      <c r="R18" s="19">
        <f t="shared" si="8"/>
        <v>8.4</v>
      </c>
      <c r="S18" s="15">
        <v>252</v>
      </c>
      <c r="T18" s="7">
        <v>296</v>
      </c>
      <c r="U18" s="20">
        <v>266</v>
      </c>
      <c r="V18" s="21">
        <v>322</v>
      </c>
      <c r="W18" s="46">
        <v>304</v>
      </c>
      <c r="X18" s="20">
        <v>330</v>
      </c>
      <c r="Y18" s="8">
        <f t="shared" si="9"/>
        <v>7.5214285714285714</v>
      </c>
      <c r="Z18" s="87"/>
    </row>
    <row r="19" spans="1:28" s="22" customFormat="1" ht="27" customHeight="1">
      <c r="A19" s="15">
        <f t="shared" si="10"/>
        <v>13</v>
      </c>
      <c r="B19" s="18" t="s">
        <v>515</v>
      </c>
      <c r="C19" s="6" t="s">
        <v>19</v>
      </c>
      <c r="D19" s="14">
        <f t="shared" si="0"/>
        <v>7</v>
      </c>
      <c r="E19" s="6" t="s">
        <v>19</v>
      </c>
      <c r="F19" s="14">
        <f t="shared" si="1"/>
        <v>7</v>
      </c>
      <c r="G19" s="6" t="s">
        <v>123</v>
      </c>
      <c r="H19" s="14">
        <f t="shared" si="2"/>
        <v>8</v>
      </c>
      <c r="I19" s="6" t="s">
        <v>19</v>
      </c>
      <c r="J19" s="14">
        <f t="shared" si="3"/>
        <v>7</v>
      </c>
      <c r="K19" s="6" t="s">
        <v>123</v>
      </c>
      <c r="L19" s="14">
        <f t="shared" si="4"/>
        <v>8</v>
      </c>
      <c r="M19" s="6" t="s">
        <v>123</v>
      </c>
      <c r="N19" s="14">
        <f t="shared" si="5"/>
        <v>8</v>
      </c>
      <c r="O19" s="160" t="s">
        <v>123</v>
      </c>
      <c r="P19" s="14">
        <f t="shared" si="6"/>
        <v>8</v>
      </c>
      <c r="Q19" s="15">
        <f t="shared" si="7"/>
        <v>302</v>
      </c>
      <c r="R19" s="19">
        <f t="shared" si="8"/>
        <v>7.55</v>
      </c>
      <c r="S19" s="15">
        <v>236</v>
      </c>
      <c r="T19" s="7">
        <v>220</v>
      </c>
      <c r="U19" s="20">
        <v>268</v>
      </c>
      <c r="V19" s="21">
        <v>324</v>
      </c>
      <c r="W19" s="46">
        <v>310</v>
      </c>
      <c r="X19" s="20">
        <v>286</v>
      </c>
      <c r="Y19" s="8">
        <f t="shared" si="9"/>
        <v>6.95</v>
      </c>
      <c r="Z19" s="87"/>
      <c r="AB19" s="93"/>
    </row>
    <row r="20" spans="1:28" s="22" customFormat="1" ht="27" customHeight="1">
      <c r="A20" s="15">
        <f t="shared" si="10"/>
        <v>14</v>
      </c>
      <c r="B20" s="18" t="s">
        <v>516</v>
      </c>
      <c r="C20" s="6" t="s">
        <v>123</v>
      </c>
      <c r="D20" s="14">
        <f t="shared" si="0"/>
        <v>8</v>
      </c>
      <c r="E20" s="6" t="s">
        <v>19</v>
      </c>
      <c r="F20" s="14">
        <f t="shared" si="1"/>
        <v>7</v>
      </c>
      <c r="G20" s="6" t="s">
        <v>123</v>
      </c>
      <c r="H20" s="14">
        <f t="shared" si="2"/>
        <v>8</v>
      </c>
      <c r="I20" s="6" t="s">
        <v>19</v>
      </c>
      <c r="J20" s="14">
        <f t="shared" si="3"/>
        <v>7</v>
      </c>
      <c r="K20" s="6" t="s">
        <v>126</v>
      </c>
      <c r="L20" s="14">
        <f t="shared" si="4"/>
        <v>9</v>
      </c>
      <c r="M20" s="6" t="s">
        <v>126</v>
      </c>
      <c r="N20" s="14">
        <f t="shared" si="5"/>
        <v>9</v>
      </c>
      <c r="O20" s="160" t="s">
        <v>126</v>
      </c>
      <c r="P20" s="14">
        <f t="shared" si="6"/>
        <v>9</v>
      </c>
      <c r="Q20" s="15">
        <f t="shared" si="7"/>
        <v>324</v>
      </c>
      <c r="R20" s="19">
        <f t="shared" si="8"/>
        <v>8.1</v>
      </c>
      <c r="S20" s="15">
        <v>226</v>
      </c>
      <c r="T20" s="7">
        <v>304</v>
      </c>
      <c r="U20" s="20">
        <v>258</v>
      </c>
      <c r="V20" s="21">
        <v>298</v>
      </c>
      <c r="W20" s="46">
        <v>312</v>
      </c>
      <c r="X20" s="20">
        <v>326</v>
      </c>
      <c r="Y20" s="8">
        <f t="shared" si="9"/>
        <v>7.3142857142857141</v>
      </c>
      <c r="Z20" s="87"/>
      <c r="AB20" s="93"/>
    </row>
    <row r="21" spans="1:28" s="22" customFormat="1" ht="27" customHeight="1">
      <c r="A21" s="15">
        <f t="shared" si="10"/>
        <v>15</v>
      </c>
      <c r="B21" s="18" t="s">
        <v>517</v>
      </c>
      <c r="C21" s="6" t="s">
        <v>126</v>
      </c>
      <c r="D21" s="14">
        <f t="shared" si="0"/>
        <v>9</v>
      </c>
      <c r="E21" s="6" t="s">
        <v>19</v>
      </c>
      <c r="F21" s="14">
        <f t="shared" si="1"/>
        <v>7</v>
      </c>
      <c r="G21" s="6" t="s">
        <v>770</v>
      </c>
      <c r="H21" s="14">
        <f t="shared" si="2"/>
        <v>10</v>
      </c>
      <c r="I21" s="6" t="s">
        <v>126</v>
      </c>
      <c r="J21" s="14">
        <f t="shared" si="3"/>
        <v>9</v>
      </c>
      <c r="K21" s="6" t="s">
        <v>126</v>
      </c>
      <c r="L21" s="14">
        <f t="shared" si="4"/>
        <v>9</v>
      </c>
      <c r="M21" s="6" t="s">
        <v>126</v>
      </c>
      <c r="N21" s="14">
        <f t="shared" si="5"/>
        <v>9</v>
      </c>
      <c r="O21" s="160" t="s">
        <v>770</v>
      </c>
      <c r="P21" s="14">
        <f t="shared" si="6"/>
        <v>10</v>
      </c>
      <c r="Q21" s="15">
        <f t="shared" si="7"/>
        <v>362</v>
      </c>
      <c r="R21" s="19">
        <f t="shared" si="8"/>
        <v>9.0500000000000007</v>
      </c>
      <c r="S21" s="15">
        <v>320</v>
      </c>
      <c r="T21" s="7">
        <v>344</v>
      </c>
      <c r="U21" s="20">
        <v>338</v>
      </c>
      <c r="V21" s="21">
        <v>344</v>
      </c>
      <c r="W21" s="46">
        <v>350</v>
      </c>
      <c r="X21" s="20">
        <v>316</v>
      </c>
      <c r="Y21" s="8">
        <f t="shared" si="9"/>
        <v>8.4785714285714278</v>
      </c>
      <c r="Z21" s="87"/>
    </row>
    <row r="22" spans="1:28" s="22" customFormat="1" ht="27" customHeight="1">
      <c r="A22" s="15">
        <f t="shared" si="10"/>
        <v>16</v>
      </c>
      <c r="B22" s="18" t="s">
        <v>518</v>
      </c>
      <c r="C22" s="6" t="s">
        <v>13</v>
      </c>
      <c r="D22" s="14">
        <f t="shared" si="0"/>
        <v>5</v>
      </c>
      <c r="E22" s="6" t="s">
        <v>20</v>
      </c>
      <c r="F22" s="14">
        <f t="shared" si="1"/>
        <v>6</v>
      </c>
      <c r="G22" s="6" t="s">
        <v>126</v>
      </c>
      <c r="H22" s="14">
        <f t="shared" si="2"/>
        <v>9</v>
      </c>
      <c r="I22" s="6" t="s">
        <v>19</v>
      </c>
      <c r="J22" s="14">
        <f t="shared" si="3"/>
        <v>7</v>
      </c>
      <c r="K22" s="6" t="s">
        <v>19</v>
      </c>
      <c r="L22" s="14">
        <f t="shared" si="4"/>
        <v>7</v>
      </c>
      <c r="M22" s="6" t="s">
        <v>19</v>
      </c>
      <c r="N22" s="14">
        <f t="shared" si="5"/>
        <v>7</v>
      </c>
      <c r="O22" s="160" t="s">
        <v>126</v>
      </c>
      <c r="P22" s="14">
        <f t="shared" si="6"/>
        <v>9</v>
      </c>
      <c r="Q22" s="15">
        <f t="shared" si="7"/>
        <v>290</v>
      </c>
      <c r="R22" s="19">
        <f t="shared" si="8"/>
        <v>7.25</v>
      </c>
      <c r="S22" s="15">
        <v>255</v>
      </c>
      <c r="T22" s="7">
        <v>230</v>
      </c>
      <c r="U22" s="20">
        <v>196</v>
      </c>
      <c r="V22" s="21">
        <v>278</v>
      </c>
      <c r="W22" s="46">
        <v>266</v>
      </c>
      <c r="X22" s="20">
        <v>254</v>
      </c>
      <c r="Y22" s="8">
        <f t="shared" si="9"/>
        <v>6.3178571428571431</v>
      </c>
      <c r="Z22" s="87"/>
    </row>
    <row r="23" spans="1:28" s="22" customFormat="1" ht="27" customHeight="1">
      <c r="A23" s="15">
        <f t="shared" si="10"/>
        <v>17</v>
      </c>
      <c r="B23" s="18" t="s">
        <v>519</v>
      </c>
      <c r="C23" s="6" t="s">
        <v>20</v>
      </c>
      <c r="D23" s="14">
        <f t="shared" si="0"/>
        <v>6</v>
      </c>
      <c r="E23" s="6" t="s">
        <v>13</v>
      </c>
      <c r="F23" s="14">
        <f t="shared" si="1"/>
        <v>5</v>
      </c>
      <c r="G23" s="6" t="s">
        <v>19</v>
      </c>
      <c r="H23" s="14">
        <f t="shared" si="2"/>
        <v>7</v>
      </c>
      <c r="I23" s="6" t="s">
        <v>20</v>
      </c>
      <c r="J23" s="14">
        <f t="shared" si="3"/>
        <v>6</v>
      </c>
      <c r="K23" s="6" t="s">
        <v>19</v>
      </c>
      <c r="L23" s="14">
        <f t="shared" si="4"/>
        <v>7</v>
      </c>
      <c r="M23" s="6" t="s">
        <v>126</v>
      </c>
      <c r="N23" s="14">
        <f t="shared" si="5"/>
        <v>9</v>
      </c>
      <c r="O23" s="160" t="s">
        <v>126</v>
      </c>
      <c r="P23" s="14">
        <f t="shared" si="6"/>
        <v>9</v>
      </c>
      <c r="Q23" s="15">
        <f t="shared" si="7"/>
        <v>276</v>
      </c>
      <c r="R23" s="19">
        <f t="shared" si="8"/>
        <v>6.9</v>
      </c>
      <c r="S23" s="15">
        <v>257</v>
      </c>
      <c r="T23" s="7">
        <v>286</v>
      </c>
      <c r="U23" s="20">
        <v>248</v>
      </c>
      <c r="V23" s="21">
        <v>298</v>
      </c>
      <c r="W23" s="46">
        <v>292</v>
      </c>
      <c r="X23" s="20">
        <v>304</v>
      </c>
      <c r="Y23" s="8">
        <f t="shared" si="9"/>
        <v>7.003571428571429</v>
      </c>
      <c r="Z23" s="87"/>
    </row>
    <row r="24" spans="1:28" s="22" customFormat="1" ht="27" customHeight="1">
      <c r="A24" s="15">
        <f t="shared" si="10"/>
        <v>18</v>
      </c>
      <c r="B24" s="18" t="s">
        <v>520</v>
      </c>
      <c r="C24" s="6" t="s">
        <v>770</v>
      </c>
      <c r="D24" s="14">
        <f t="shared" si="0"/>
        <v>10</v>
      </c>
      <c r="E24" s="6" t="s">
        <v>770</v>
      </c>
      <c r="F24" s="14">
        <f t="shared" si="1"/>
        <v>10</v>
      </c>
      <c r="G24" s="6" t="s">
        <v>126</v>
      </c>
      <c r="H24" s="14">
        <f t="shared" si="2"/>
        <v>9</v>
      </c>
      <c r="I24" s="6" t="s">
        <v>770</v>
      </c>
      <c r="J24" s="14">
        <f t="shared" si="3"/>
        <v>10</v>
      </c>
      <c r="K24" s="6" t="s">
        <v>770</v>
      </c>
      <c r="L24" s="14">
        <f t="shared" si="4"/>
        <v>10</v>
      </c>
      <c r="M24" s="6" t="s">
        <v>770</v>
      </c>
      <c r="N24" s="14">
        <f t="shared" si="5"/>
        <v>10</v>
      </c>
      <c r="O24" s="160" t="s">
        <v>770</v>
      </c>
      <c r="P24" s="14">
        <f t="shared" si="6"/>
        <v>10</v>
      </c>
      <c r="Q24" s="15">
        <f t="shared" si="7"/>
        <v>394</v>
      </c>
      <c r="R24" s="19">
        <f t="shared" si="8"/>
        <v>9.85</v>
      </c>
      <c r="S24" s="15">
        <v>329</v>
      </c>
      <c r="T24" s="7">
        <v>350</v>
      </c>
      <c r="U24" s="20">
        <v>366</v>
      </c>
      <c r="V24" s="21">
        <v>392</v>
      </c>
      <c r="W24" s="46">
        <v>394</v>
      </c>
      <c r="X24" s="20">
        <v>382</v>
      </c>
      <c r="Y24" s="8">
        <f t="shared" si="9"/>
        <v>9.3107142857142851</v>
      </c>
      <c r="Z24" s="87"/>
    </row>
    <row r="25" spans="1:28" s="22" customFormat="1" ht="27" customHeight="1">
      <c r="A25" s="15">
        <f t="shared" si="10"/>
        <v>19</v>
      </c>
      <c r="B25" s="18" t="s">
        <v>521</v>
      </c>
      <c r="C25" s="6" t="s">
        <v>19</v>
      </c>
      <c r="D25" s="14">
        <f t="shared" si="0"/>
        <v>7</v>
      </c>
      <c r="E25" s="6" t="s">
        <v>19</v>
      </c>
      <c r="F25" s="14">
        <f t="shared" si="1"/>
        <v>7</v>
      </c>
      <c r="G25" s="6" t="s">
        <v>123</v>
      </c>
      <c r="H25" s="14">
        <f t="shared" si="2"/>
        <v>8</v>
      </c>
      <c r="I25" s="6" t="s">
        <v>19</v>
      </c>
      <c r="J25" s="14">
        <f t="shared" si="3"/>
        <v>7</v>
      </c>
      <c r="K25" s="6" t="s">
        <v>123</v>
      </c>
      <c r="L25" s="14">
        <f t="shared" si="4"/>
        <v>8</v>
      </c>
      <c r="M25" s="6" t="s">
        <v>126</v>
      </c>
      <c r="N25" s="14">
        <f t="shared" si="5"/>
        <v>9</v>
      </c>
      <c r="O25" s="160" t="s">
        <v>123</v>
      </c>
      <c r="P25" s="14">
        <f t="shared" si="6"/>
        <v>8</v>
      </c>
      <c r="Q25" s="15">
        <f t="shared" si="7"/>
        <v>304</v>
      </c>
      <c r="R25" s="19">
        <f t="shared" si="8"/>
        <v>7.6</v>
      </c>
      <c r="S25" s="15">
        <v>227</v>
      </c>
      <c r="T25" s="7">
        <v>264</v>
      </c>
      <c r="U25" s="20">
        <v>240</v>
      </c>
      <c r="V25" s="21">
        <v>290</v>
      </c>
      <c r="W25" s="46">
        <v>332</v>
      </c>
      <c r="X25" s="20">
        <v>320</v>
      </c>
      <c r="Y25" s="8">
        <f t="shared" si="9"/>
        <v>7.0607142857142859</v>
      </c>
      <c r="Z25" s="87"/>
      <c r="AB25" s="93"/>
    </row>
    <row r="26" spans="1:28" s="22" customFormat="1" ht="27" customHeight="1">
      <c r="A26" s="15">
        <f t="shared" si="10"/>
        <v>20</v>
      </c>
      <c r="B26" s="18" t="s">
        <v>522</v>
      </c>
      <c r="C26" s="6" t="s">
        <v>770</v>
      </c>
      <c r="D26" s="14">
        <f t="shared" si="0"/>
        <v>10</v>
      </c>
      <c r="E26" s="6" t="s">
        <v>123</v>
      </c>
      <c r="F26" s="14">
        <f t="shared" si="1"/>
        <v>8</v>
      </c>
      <c r="G26" s="6" t="s">
        <v>123</v>
      </c>
      <c r="H26" s="14">
        <f t="shared" si="2"/>
        <v>8</v>
      </c>
      <c r="I26" s="6" t="s">
        <v>770</v>
      </c>
      <c r="J26" s="14">
        <f t="shared" si="3"/>
        <v>10</v>
      </c>
      <c r="K26" s="6" t="s">
        <v>126</v>
      </c>
      <c r="L26" s="14">
        <f t="shared" si="4"/>
        <v>9</v>
      </c>
      <c r="M26" s="6" t="s">
        <v>126</v>
      </c>
      <c r="N26" s="14">
        <f t="shared" si="5"/>
        <v>9</v>
      </c>
      <c r="O26" s="160" t="s">
        <v>126</v>
      </c>
      <c r="P26" s="14">
        <f t="shared" si="6"/>
        <v>9</v>
      </c>
      <c r="Q26" s="15">
        <f t="shared" si="7"/>
        <v>360</v>
      </c>
      <c r="R26" s="19">
        <f t="shared" si="8"/>
        <v>9</v>
      </c>
      <c r="S26" s="15">
        <v>330</v>
      </c>
      <c r="T26" s="7">
        <v>382</v>
      </c>
      <c r="U26" s="20">
        <v>360</v>
      </c>
      <c r="V26" s="21">
        <v>376</v>
      </c>
      <c r="W26" s="46">
        <v>370</v>
      </c>
      <c r="X26" s="20">
        <v>352</v>
      </c>
      <c r="Y26" s="8">
        <f t="shared" si="9"/>
        <v>9.0357142857142865</v>
      </c>
      <c r="Z26" s="87"/>
    </row>
    <row r="27" spans="1:28" s="22" customFormat="1" ht="27" customHeight="1">
      <c r="A27" s="15">
        <f t="shared" si="10"/>
        <v>21</v>
      </c>
      <c r="B27" s="18" t="s">
        <v>523</v>
      </c>
      <c r="C27" s="6" t="s">
        <v>19</v>
      </c>
      <c r="D27" s="14">
        <f t="shared" si="0"/>
        <v>7</v>
      </c>
      <c r="E27" s="6" t="s">
        <v>123</v>
      </c>
      <c r="F27" s="14">
        <f t="shared" si="1"/>
        <v>8</v>
      </c>
      <c r="G27" s="6" t="s">
        <v>770</v>
      </c>
      <c r="H27" s="14">
        <f t="shared" si="2"/>
        <v>10</v>
      </c>
      <c r="I27" s="6" t="s">
        <v>123</v>
      </c>
      <c r="J27" s="14">
        <f t="shared" si="3"/>
        <v>8</v>
      </c>
      <c r="K27" s="6" t="s">
        <v>126</v>
      </c>
      <c r="L27" s="14">
        <f t="shared" si="4"/>
        <v>9</v>
      </c>
      <c r="M27" s="6" t="s">
        <v>126</v>
      </c>
      <c r="N27" s="14">
        <f t="shared" si="5"/>
        <v>9</v>
      </c>
      <c r="O27" s="160" t="s">
        <v>126</v>
      </c>
      <c r="P27" s="14">
        <f t="shared" si="6"/>
        <v>9</v>
      </c>
      <c r="Q27" s="15">
        <f t="shared" si="7"/>
        <v>342</v>
      </c>
      <c r="R27" s="19">
        <f t="shared" si="8"/>
        <v>8.5500000000000007</v>
      </c>
      <c r="S27" s="15">
        <v>235</v>
      </c>
      <c r="T27" s="7">
        <v>290</v>
      </c>
      <c r="U27" s="20">
        <v>274</v>
      </c>
      <c r="V27" s="21">
        <v>322</v>
      </c>
      <c r="W27" s="46">
        <v>334</v>
      </c>
      <c r="X27" s="20">
        <v>340</v>
      </c>
      <c r="Y27" s="8">
        <f t="shared" si="9"/>
        <v>7.6321428571428571</v>
      </c>
      <c r="Z27" s="87"/>
      <c r="AB27" s="93"/>
    </row>
    <row r="28" spans="1:28" s="22" customFormat="1" ht="27" customHeight="1">
      <c r="A28" s="15">
        <f t="shared" si="10"/>
        <v>22</v>
      </c>
      <c r="B28" s="18" t="s">
        <v>524</v>
      </c>
      <c r="C28" s="6" t="s">
        <v>13</v>
      </c>
      <c r="D28" s="14">
        <f t="shared" si="0"/>
        <v>5</v>
      </c>
      <c r="E28" s="6" t="s">
        <v>20</v>
      </c>
      <c r="F28" s="14">
        <f t="shared" si="1"/>
        <v>6</v>
      </c>
      <c r="G28" s="6" t="s">
        <v>19</v>
      </c>
      <c r="H28" s="14">
        <f t="shared" si="2"/>
        <v>7</v>
      </c>
      <c r="I28" s="138" t="s">
        <v>123</v>
      </c>
      <c r="J28" s="14">
        <f t="shared" si="3"/>
        <v>8</v>
      </c>
      <c r="K28" s="6" t="s">
        <v>19</v>
      </c>
      <c r="L28" s="14">
        <f t="shared" si="4"/>
        <v>7</v>
      </c>
      <c r="M28" s="6" t="s">
        <v>123</v>
      </c>
      <c r="N28" s="14">
        <f t="shared" si="5"/>
        <v>8</v>
      </c>
      <c r="O28" s="160" t="s">
        <v>126</v>
      </c>
      <c r="P28" s="14">
        <f t="shared" si="6"/>
        <v>9</v>
      </c>
      <c r="Q28" s="15">
        <f t="shared" si="7"/>
        <v>286</v>
      </c>
      <c r="R28" s="19">
        <f t="shared" si="8"/>
        <v>7.15</v>
      </c>
      <c r="S28" s="15">
        <v>245</v>
      </c>
      <c r="T28" s="7">
        <v>228</v>
      </c>
      <c r="U28" s="20">
        <v>202</v>
      </c>
      <c r="V28" s="21">
        <v>232</v>
      </c>
      <c r="W28" s="46">
        <v>224</v>
      </c>
      <c r="X28" s="20">
        <v>270</v>
      </c>
      <c r="Y28" s="8">
        <f t="shared" si="9"/>
        <v>6.0250000000000004</v>
      </c>
      <c r="Z28" s="87"/>
      <c r="AB28" s="93"/>
    </row>
    <row r="29" spans="1:28" s="22" customFormat="1" ht="27" customHeight="1">
      <c r="A29" s="15">
        <f t="shared" si="10"/>
        <v>23</v>
      </c>
      <c r="B29" s="18" t="s">
        <v>525</v>
      </c>
      <c r="C29" s="6" t="s">
        <v>19</v>
      </c>
      <c r="D29" s="14">
        <f t="shared" si="0"/>
        <v>7</v>
      </c>
      <c r="E29" s="6" t="s">
        <v>20</v>
      </c>
      <c r="F29" s="14">
        <f t="shared" si="1"/>
        <v>6</v>
      </c>
      <c r="G29" s="6" t="s">
        <v>123</v>
      </c>
      <c r="H29" s="14">
        <f t="shared" si="2"/>
        <v>8</v>
      </c>
      <c r="I29" s="6" t="s">
        <v>123</v>
      </c>
      <c r="J29" s="14">
        <f t="shared" si="3"/>
        <v>8</v>
      </c>
      <c r="K29" s="6" t="s">
        <v>123</v>
      </c>
      <c r="L29" s="14">
        <f t="shared" si="4"/>
        <v>8</v>
      </c>
      <c r="M29" s="6" t="s">
        <v>126</v>
      </c>
      <c r="N29" s="14">
        <f t="shared" si="5"/>
        <v>9</v>
      </c>
      <c r="O29" s="160" t="s">
        <v>126</v>
      </c>
      <c r="P29" s="14">
        <f t="shared" si="6"/>
        <v>9</v>
      </c>
      <c r="Q29" s="15">
        <f t="shared" si="7"/>
        <v>312</v>
      </c>
      <c r="R29" s="19">
        <f t="shared" si="8"/>
        <v>7.8</v>
      </c>
      <c r="S29" s="15">
        <v>209</v>
      </c>
      <c r="T29" s="7">
        <v>238</v>
      </c>
      <c r="U29" s="20">
        <v>212</v>
      </c>
      <c r="V29" s="21">
        <v>156</v>
      </c>
      <c r="W29" s="46">
        <v>216</v>
      </c>
      <c r="X29" s="20">
        <v>306</v>
      </c>
      <c r="Y29" s="8">
        <f t="shared" si="9"/>
        <v>5.8892857142857142</v>
      </c>
      <c r="Z29" s="87"/>
    </row>
    <row r="30" spans="1:28" s="22" customFormat="1" ht="27" customHeight="1">
      <c r="A30" s="15">
        <f t="shared" si="10"/>
        <v>24</v>
      </c>
      <c r="B30" s="18" t="s">
        <v>526</v>
      </c>
      <c r="C30" s="6" t="s">
        <v>20</v>
      </c>
      <c r="D30" s="14">
        <f t="shared" si="0"/>
        <v>6</v>
      </c>
      <c r="E30" s="6" t="s">
        <v>19</v>
      </c>
      <c r="F30" s="14">
        <f t="shared" si="1"/>
        <v>7</v>
      </c>
      <c r="G30" s="6" t="s">
        <v>126</v>
      </c>
      <c r="H30" s="14">
        <f t="shared" si="2"/>
        <v>9</v>
      </c>
      <c r="I30" s="6" t="s">
        <v>20</v>
      </c>
      <c r="J30" s="14">
        <f t="shared" si="3"/>
        <v>6</v>
      </c>
      <c r="K30" s="6" t="s">
        <v>19</v>
      </c>
      <c r="L30" s="14">
        <f t="shared" si="4"/>
        <v>7</v>
      </c>
      <c r="M30" s="6" t="s">
        <v>126</v>
      </c>
      <c r="N30" s="14">
        <f t="shared" si="5"/>
        <v>9</v>
      </c>
      <c r="O30" s="160" t="s">
        <v>775</v>
      </c>
      <c r="P30" s="14" t="b">
        <f t="shared" si="6"/>
        <v>0</v>
      </c>
      <c r="Q30" s="15">
        <f t="shared" si="7"/>
        <v>228</v>
      </c>
      <c r="R30" s="19">
        <f t="shared" si="8"/>
        <v>5.7</v>
      </c>
      <c r="S30" s="15">
        <v>278</v>
      </c>
      <c r="T30" s="7">
        <v>250</v>
      </c>
      <c r="U30" s="20">
        <v>226</v>
      </c>
      <c r="V30" s="21">
        <v>236</v>
      </c>
      <c r="W30" s="46">
        <v>232</v>
      </c>
      <c r="X30" s="20">
        <v>248</v>
      </c>
      <c r="Y30" s="8">
        <f t="shared" si="9"/>
        <v>6.0642857142857141</v>
      </c>
      <c r="Z30" s="87"/>
      <c r="AB30" s="93"/>
    </row>
    <row r="31" spans="1:28" s="22" customFormat="1" ht="27" customHeight="1">
      <c r="A31" s="15">
        <f t="shared" si="10"/>
        <v>25</v>
      </c>
      <c r="B31" s="18" t="s">
        <v>527</v>
      </c>
      <c r="C31" s="6" t="s">
        <v>19</v>
      </c>
      <c r="D31" s="14">
        <f t="shared" si="0"/>
        <v>7</v>
      </c>
      <c r="E31" s="6" t="s">
        <v>126</v>
      </c>
      <c r="F31" s="14">
        <f t="shared" si="1"/>
        <v>9</v>
      </c>
      <c r="G31" s="6" t="s">
        <v>123</v>
      </c>
      <c r="H31" s="14">
        <f t="shared" si="2"/>
        <v>8</v>
      </c>
      <c r="I31" s="6" t="s">
        <v>19</v>
      </c>
      <c r="J31" s="14">
        <f t="shared" si="3"/>
        <v>7</v>
      </c>
      <c r="K31" s="6" t="s">
        <v>126</v>
      </c>
      <c r="L31" s="14">
        <f t="shared" si="4"/>
        <v>9</v>
      </c>
      <c r="M31" s="6" t="s">
        <v>126</v>
      </c>
      <c r="N31" s="14">
        <f t="shared" si="5"/>
        <v>9</v>
      </c>
      <c r="O31" s="160" t="s">
        <v>126</v>
      </c>
      <c r="P31" s="14">
        <f t="shared" si="6"/>
        <v>9</v>
      </c>
      <c r="Q31" s="15">
        <f t="shared" si="7"/>
        <v>330</v>
      </c>
      <c r="R31" s="19">
        <f t="shared" si="8"/>
        <v>8.25</v>
      </c>
      <c r="S31" s="15">
        <v>277</v>
      </c>
      <c r="T31" s="7">
        <v>302</v>
      </c>
      <c r="U31" s="20">
        <v>310</v>
      </c>
      <c r="V31" s="21">
        <v>330</v>
      </c>
      <c r="W31" s="46">
        <v>340</v>
      </c>
      <c r="X31" s="20">
        <v>324</v>
      </c>
      <c r="Y31" s="8">
        <f t="shared" si="9"/>
        <v>7.9035714285714285</v>
      </c>
      <c r="Z31" s="87"/>
      <c r="AB31" s="93"/>
    </row>
    <row r="32" spans="1:28" s="22" customFormat="1" ht="27" customHeight="1">
      <c r="A32" s="15">
        <f t="shared" si="10"/>
        <v>26</v>
      </c>
      <c r="B32" s="18" t="s">
        <v>528</v>
      </c>
      <c r="C32" s="6" t="s">
        <v>19</v>
      </c>
      <c r="D32" s="14">
        <f t="shared" si="0"/>
        <v>7</v>
      </c>
      <c r="E32" s="6" t="s">
        <v>123</v>
      </c>
      <c r="F32" s="14">
        <f t="shared" si="1"/>
        <v>8</v>
      </c>
      <c r="G32" s="6" t="s">
        <v>770</v>
      </c>
      <c r="H32" s="14">
        <f t="shared" si="2"/>
        <v>10</v>
      </c>
      <c r="I32" s="6" t="s">
        <v>123</v>
      </c>
      <c r="J32" s="14">
        <f t="shared" si="3"/>
        <v>8</v>
      </c>
      <c r="K32" s="6" t="s">
        <v>770</v>
      </c>
      <c r="L32" s="14">
        <f t="shared" si="4"/>
        <v>10</v>
      </c>
      <c r="M32" s="6" t="s">
        <v>126</v>
      </c>
      <c r="N32" s="14">
        <f t="shared" si="5"/>
        <v>9</v>
      </c>
      <c r="O32" s="160" t="s">
        <v>126</v>
      </c>
      <c r="P32" s="14">
        <f t="shared" si="6"/>
        <v>9</v>
      </c>
      <c r="Q32" s="15">
        <f t="shared" si="7"/>
        <v>348</v>
      </c>
      <c r="R32" s="19">
        <f t="shared" si="8"/>
        <v>8.6999999999999993</v>
      </c>
      <c r="S32" s="15">
        <v>252</v>
      </c>
      <c r="T32" s="7">
        <v>292</v>
      </c>
      <c r="U32" s="20">
        <v>360</v>
      </c>
      <c r="V32" s="21">
        <v>352</v>
      </c>
      <c r="W32" s="46">
        <v>370</v>
      </c>
      <c r="X32" s="20">
        <v>378</v>
      </c>
      <c r="Y32" s="8">
        <f t="shared" si="9"/>
        <v>8.4</v>
      </c>
      <c r="Z32" s="87"/>
      <c r="AB32" s="93"/>
    </row>
    <row r="33" spans="1:28" s="22" customFormat="1" ht="27" customHeight="1">
      <c r="A33" s="15">
        <f t="shared" si="10"/>
        <v>27</v>
      </c>
      <c r="B33" s="18" t="s">
        <v>529</v>
      </c>
      <c r="C33" s="6" t="s">
        <v>123</v>
      </c>
      <c r="D33" s="14">
        <f t="shared" si="0"/>
        <v>8</v>
      </c>
      <c r="E33" s="6" t="s">
        <v>19</v>
      </c>
      <c r="F33" s="14">
        <f t="shared" si="1"/>
        <v>7</v>
      </c>
      <c r="G33" s="6" t="s">
        <v>123</v>
      </c>
      <c r="H33" s="14">
        <f t="shared" si="2"/>
        <v>8</v>
      </c>
      <c r="I33" s="6" t="s">
        <v>123</v>
      </c>
      <c r="J33" s="14">
        <f t="shared" si="3"/>
        <v>8</v>
      </c>
      <c r="K33" s="6" t="s">
        <v>126</v>
      </c>
      <c r="L33" s="14">
        <f t="shared" si="4"/>
        <v>9</v>
      </c>
      <c r="M33" s="6" t="s">
        <v>126</v>
      </c>
      <c r="N33" s="14">
        <f t="shared" si="5"/>
        <v>9</v>
      </c>
      <c r="O33" s="160" t="s">
        <v>126</v>
      </c>
      <c r="P33" s="14">
        <f t="shared" si="6"/>
        <v>9</v>
      </c>
      <c r="Q33" s="15">
        <f t="shared" si="7"/>
        <v>330</v>
      </c>
      <c r="R33" s="19">
        <f t="shared" si="8"/>
        <v>8.25</v>
      </c>
      <c r="S33" s="15">
        <v>265</v>
      </c>
      <c r="T33" s="7">
        <v>312</v>
      </c>
      <c r="U33" s="20">
        <v>312</v>
      </c>
      <c r="V33" s="21">
        <v>322</v>
      </c>
      <c r="W33" s="46">
        <v>330</v>
      </c>
      <c r="X33" s="20">
        <v>352</v>
      </c>
      <c r="Y33" s="8">
        <f t="shared" si="9"/>
        <v>7.9392857142857141</v>
      </c>
      <c r="Z33" s="87"/>
    </row>
    <row r="34" spans="1:28" s="22" customFormat="1" ht="27" customHeight="1">
      <c r="A34" s="15">
        <f t="shared" si="10"/>
        <v>28</v>
      </c>
      <c r="B34" s="18" t="s">
        <v>530</v>
      </c>
      <c r="C34" s="6" t="s">
        <v>20</v>
      </c>
      <c r="D34" s="14">
        <f t="shared" si="0"/>
        <v>6</v>
      </c>
      <c r="E34" s="6" t="s">
        <v>19</v>
      </c>
      <c r="F34" s="14">
        <f t="shared" si="1"/>
        <v>7</v>
      </c>
      <c r="G34" s="6" t="s">
        <v>126</v>
      </c>
      <c r="H34" s="14">
        <f t="shared" si="2"/>
        <v>9</v>
      </c>
      <c r="I34" s="6" t="s">
        <v>19</v>
      </c>
      <c r="J34" s="14">
        <f t="shared" si="3"/>
        <v>7</v>
      </c>
      <c r="K34" s="6" t="s">
        <v>126</v>
      </c>
      <c r="L34" s="14">
        <f t="shared" si="4"/>
        <v>9</v>
      </c>
      <c r="M34" s="6" t="s">
        <v>123</v>
      </c>
      <c r="N34" s="14">
        <f t="shared" si="5"/>
        <v>8</v>
      </c>
      <c r="O34" s="160" t="s">
        <v>123</v>
      </c>
      <c r="P34" s="14">
        <f t="shared" si="6"/>
        <v>8</v>
      </c>
      <c r="Q34" s="15">
        <f t="shared" si="7"/>
        <v>308</v>
      </c>
      <c r="R34" s="19">
        <f t="shared" si="8"/>
        <v>7.7</v>
      </c>
      <c r="S34" s="15">
        <v>227</v>
      </c>
      <c r="T34" s="7">
        <v>226</v>
      </c>
      <c r="U34" s="20">
        <v>228</v>
      </c>
      <c r="V34" s="21">
        <v>260</v>
      </c>
      <c r="W34" s="46">
        <v>234</v>
      </c>
      <c r="X34" s="20">
        <v>308</v>
      </c>
      <c r="Y34" s="8">
        <f t="shared" si="9"/>
        <v>6.3964285714285714</v>
      </c>
      <c r="Z34" s="87"/>
      <c r="AB34" s="93"/>
    </row>
    <row r="35" spans="1:28" s="22" customFormat="1" ht="27" customHeight="1">
      <c r="A35" s="15">
        <f t="shared" si="10"/>
        <v>29</v>
      </c>
      <c r="B35" s="18" t="s">
        <v>531</v>
      </c>
      <c r="C35" s="6" t="s">
        <v>19</v>
      </c>
      <c r="D35" s="14">
        <f t="shared" si="0"/>
        <v>7</v>
      </c>
      <c r="E35" s="6" t="s">
        <v>20</v>
      </c>
      <c r="F35" s="14">
        <f t="shared" si="1"/>
        <v>6</v>
      </c>
      <c r="G35" s="6" t="s">
        <v>123</v>
      </c>
      <c r="H35" s="14">
        <f t="shared" si="2"/>
        <v>8</v>
      </c>
      <c r="I35" s="6" t="s">
        <v>123</v>
      </c>
      <c r="J35" s="14">
        <f t="shared" si="3"/>
        <v>8</v>
      </c>
      <c r="K35" s="6" t="s">
        <v>126</v>
      </c>
      <c r="L35" s="14">
        <f t="shared" si="4"/>
        <v>9</v>
      </c>
      <c r="M35" s="6" t="s">
        <v>126</v>
      </c>
      <c r="N35" s="14">
        <f t="shared" si="5"/>
        <v>9</v>
      </c>
      <c r="O35" s="160" t="s">
        <v>126</v>
      </c>
      <c r="P35" s="14">
        <f t="shared" si="6"/>
        <v>9</v>
      </c>
      <c r="Q35" s="15">
        <f t="shared" si="7"/>
        <v>318</v>
      </c>
      <c r="R35" s="19">
        <f t="shared" si="8"/>
        <v>7.95</v>
      </c>
      <c r="S35" s="15">
        <v>225</v>
      </c>
      <c r="T35" s="7">
        <v>290</v>
      </c>
      <c r="U35" s="20">
        <v>250</v>
      </c>
      <c r="V35" s="21">
        <v>306</v>
      </c>
      <c r="W35" s="46">
        <v>310</v>
      </c>
      <c r="X35" s="20">
        <v>334</v>
      </c>
      <c r="Y35" s="8">
        <f t="shared" si="9"/>
        <v>7.2607142857142861</v>
      </c>
      <c r="Z35" s="87"/>
      <c r="AB35" s="93"/>
    </row>
    <row r="36" spans="1:28" s="22" customFormat="1" ht="27" customHeight="1">
      <c r="A36" s="15">
        <f t="shared" si="10"/>
        <v>30</v>
      </c>
      <c r="B36" s="18" t="s">
        <v>532</v>
      </c>
      <c r="C36" s="6" t="s">
        <v>20</v>
      </c>
      <c r="D36" s="14">
        <f t="shared" si="0"/>
        <v>6</v>
      </c>
      <c r="E36" s="6" t="s">
        <v>20</v>
      </c>
      <c r="F36" s="14">
        <f t="shared" si="1"/>
        <v>6</v>
      </c>
      <c r="G36" s="6" t="s">
        <v>123</v>
      </c>
      <c r="H36" s="14">
        <f t="shared" si="2"/>
        <v>8</v>
      </c>
      <c r="I36" s="6" t="s">
        <v>20</v>
      </c>
      <c r="J36" s="14">
        <f t="shared" si="3"/>
        <v>6</v>
      </c>
      <c r="K36" s="6" t="s">
        <v>19</v>
      </c>
      <c r="L36" s="14">
        <f t="shared" si="4"/>
        <v>7</v>
      </c>
      <c r="M36" s="6" t="s">
        <v>126</v>
      </c>
      <c r="N36" s="14">
        <f t="shared" si="5"/>
        <v>9</v>
      </c>
      <c r="O36" s="160" t="s">
        <v>126</v>
      </c>
      <c r="P36" s="14">
        <f t="shared" si="6"/>
        <v>9</v>
      </c>
      <c r="Q36" s="15">
        <f t="shared" si="7"/>
        <v>288</v>
      </c>
      <c r="R36" s="19">
        <f t="shared" si="8"/>
        <v>7.2</v>
      </c>
      <c r="S36" s="15">
        <v>216</v>
      </c>
      <c r="T36" s="7">
        <v>284</v>
      </c>
      <c r="U36" s="20">
        <v>250</v>
      </c>
      <c r="V36" s="21">
        <v>306</v>
      </c>
      <c r="W36" s="46">
        <v>270</v>
      </c>
      <c r="X36" s="20">
        <v>308</v>
      </c>
      <c r="Y36" s="8">
        <f t="shared" si="9"/>
        <v>6.8642857142857139</v>
      </c>
      <c r="Z36" s="87"/>
    </row>
    <row r="37" spans="1:28" s="22" customFormat="1" ht="27" customHeight="1">
      <c r="A37" s="15">
        <f t="shared" si="10"/>
        <v>31</v>
      </c>
      <c r="B37" s="18" t="s">
        <v>533</v>
      </c>
      <c r="C37" s="6" t="s">
        <v>123</v>
      </c>
      <c r="D37" s="14">
        <f t="shared" si="0"/>
        <v>8</v>
      </c>
      <c r="E37" s="6" t="s">
        <v>19</v>
      </c>
      <c r="F37" s="14">
        <f t="shared" si="1"/>
        <v>7</v>
      </c>
      <c r="G37" s="6" t="s">
        <v>19</v>
      </c>
      <c r="H37" s="14">
        <f t="shared" si="2"/>
        <v>7</v>
      </c>
      <c r="I37" s="6" t="s">
        <v>770</v>
      </c>
      <c r="J37" s="14">
        <f t="shared" si="3"/>
        <v>10</v>
      </c>
      <c r="K37" s="6" t="s">
        <v>123</v>
      </c>
      <c r="L37" s="14">
        <f t="shared" si="4"/>
        <v>8</v>
      </c>
      <c r="M37" s="6" t="s">
        <v>126</v>
      </c>
      <c r="N37" s="14">
        <f t="shared" si="5"/>
        <v>9</v>
      </c>
      <c r="O37" s="160" t="s">
        <v>126</v>
      </c>
      <c r="P37" s="14">
        <f t="shared" si="6"/>
        <v>9</v>
      </c>
      <c r="Q37" s="15">
        <f t="shared" si="7"/>
        <v>330</v>
      </c>
      <c r="R37" s="19">
        <f t="shared" si="8"/>
        <v>8.25</v>
      </c>
      <c r="S37" s="15">
        <v>299</v>
      </c>
      <c r="T37" s="7">
        <v>344</v>
      </c>
      <c r="U37" s="20">
        <v>300</v>
      </c>
      <c r="V37" s="21">
        <v>330</v>
      </c>
      <c r="W37" s="46">
        <v>364</v>
      </c>
      <c r="X37" s="20">
        <v>346</v>
      </c>
      <c r="Y37" s="8">
        <f t="shared" si="9"/>
        <v>8.2607142857142861</v>
      </c>
      <c r="Z37" s="87"/>
    </row>
    <row r="38" spans="1:28" s="22" customFormat="1" ht="27" customHeight="1">
      <c r="A38" s="15">
        <f t="shared" si="10"/>
        <v>32</v>
      </c>
      <c r="B38" s="18" t="s">
        <v>534</v>
      </c>
      <c r="C38" s="6" t="s">
        <v>19</v>
      </c>
      <c r="D38" s="14">
        <f t="shared" si="0"/>
        <v>7</v>
      </c>
      <c r="E38" s="6" t="s">
        <v>20</v>
      </c>
      <c r="F38" s="14">
        <f t="shared" si="1"/>
        <v>6</v>
      </c>
      <c r="G38" s="6" t="s">
        <v>123</v>
      </c>
      <c r="H38" s="14">
        <f t="shared" si="2"/>
        <v>8</v>
      </c>
      <c r="I38" s="6" t="s">
        <v>20</v>
      </c>
      <c r="J38" s="14">
        <f t="shared" si="3"/>
        <v>6</v>
      </c>
      <c r="K38" s="6" t="s">
        <v>123</v>
      </c>
      <c r="L38" s="14">
        <f t="shared" si="4"/>
        <v>8</v>
      </c>
      <c r="M38" s="6" t="s">
        <v>126</v>
      </c>
      <c r="N38" s="14">
        <f t="shared" si="5"/>
        <v>9</v>
      </c>
      <c r="O38" s="160" t="s">
        <v>126</v>
      </c>
      <c r="P38" s="14">
        <f t="shared" si="6"/>
        <v>9</v>
      </c>
      <c r="Q38" s="15">
        <f t="shared" si="7"/>
        <v>300</v>
      </c>
      <c r="R38" s="19">
        <f t="shared" si="8"/>
        <v>7.5</v>
      </c>
      <c r="S38" s="15">
        <v>229</v>
      </c>
      <c r="T38" s="7">
        <v>258</v>
      </c>
      <c r="U38" s="20">
        <v>252</v>
      </c>
      <c r="V38" s="21">
        <v>266</v>
      </c>
      <c r="W38" s="46">
        <v>296</v>
      </c>
      <c r="X38" s="20">
        <v>304</v>
      </c>
      <c r="Y38" s="8">
        <f t="shared" si="9"/>
        <v>6.8035714285714288</v>
      </c>
      <c r="Z38" s="87"/>
    </row>
    <row r="39" spans="1:28" s="22" customFormat="1" ht="27" customHeight="1">
      <c r="A39" s="15">
        <f t="shared" si="10"/>
        <v>33</v>
      </c>
      <c r="B39" s="18" t="s">
        <v>535</v>
      </c>
      <c r="C39" s="6" t="s">
        <v>21</v>
      </c>
      <c r="D39" s="14">
        <f t="shared" ref="D39:D70" si="11">IF(C39="AA",10, IF(C39="AB",9, IF(C39="BB",8, IF(C39="BC",7,IF(C39="CC",6, IF(C39="CD",5, IF(C39="DD",4,IF(C39="F",0))))))))</f>
        <v>0</v>
      </c>
      <c r="E39" s="6" t="s">
        <v>21</v>
      </c>
      <c r="F39" s="14">
        <f t="shared" ref="F39:F70" si="12">IF(E39="AA",10, IF(E39="AB",9, IF(E39="BB",8, IF(E39="BC",7,IF(E39="CC",6, IF(E39="CD",5, IF(E39="DD",4,IF(E39="F",0))))))))</f>
        <v>0</v>
      </c>
      <c r="G39" s="56" t="s">
        <v>775</v>
      </c>
      <c r="H39" s="14" t="b">
        <f t="shared" si="2"/>
        <v>0</v>
      </c>
      <c r="I39" s="6" t="s">
        <v>21</v>
      </c>
      <c r="J39" s="14">
        <f t="shared" si="3"/>
        <v>0</v>
      </c>
      <c r="K39" s="6" t="s">
        <v>21</v>
      </c>
      <c r="L39" s="14">
        <f t="shared" si="4"/>
        <v>0</v>
      </c>
      <c r="M39" s="6" t="s">
        <v>21</v>
      </c>
      <c r="N39" s="14">
        <f t="shared" si="5"/>
        <v>0</v>
      </c>
      <c r="O39" s="160" t="s">
        <v>126</v>
      </c>
      <c r="P39" s="14">
        <f t="shared" si="6"/>
        <v>9</v>
      </c>
      <c r="Q39" s="15">
        <f t="shared" si="7"/>
        <v>72</v>
      </c>
      <c r="R39" s="19">
        <f t="shared" si="8"/>
        <v>1.8</v>
      </c>
      <c r="S39" s="15">
        <v>185</v>
      </c>
      <c r="T39" s="7">
        <v>178</v>
      </c>
      <c r="U39" s="20">
        <v>0</v>
      </c>
      <c r="V39" s="21">
        <v>0</v>
      </c>
      <c r="W39" s="46">
        <v>154</v>
      </c>
      <c r="X39" s="20">
        <v>84</v>
      </c>
      <c r="Y39" s="8">
        <f t="shared" si="9"/>
        <v>2.4035714285714285</v>
      </c>
      <c r="Z39" s="87"/>
      <c r="AB39" s="93"/>
    </row>
    <row r="40" spans="1:28" s="22" customFormat="1" ht="27" customHeight="1">
      <c r="A40" s="15">
        <f t="shared" si="10"/>
        <v>34</v>
      </c>
      <c r="B40" s="18" t="s">
        <v>536</v>
      </c>
      <c r="C40" s="6" t="s">
        <v>19</v>
      </c>
      <c r="D40" s="14">
        <f t="shared" si="11"/>
        <v>7</v>
      </c>
      <c r="E40" s="6" t="s">
        <v>19</v>
      </c>
      <c r="F40" s="14">
        <f t="shared" si="12"/>
        <v>7</v>
      </c>
      <c r="G40" s="6" t="s">
        <v>123</v>
      </c>
      <c r="H40" s="14">
        <f t="shared" si="2"/>
        <v>8</v>
      </c>
      <c r="I40" s="6" t="s">
        <v>19</v>
      </c>
      <c r="J40" s="14">
        <f t="shared" si="3"/>
        <v>7</v>
      </c>
      <c r="K40" s="6" t="s">
        <v>123</v>
      </c>
      <c r="L40" s="14">
        <f t="shared" si="4"/>
        <v>8</v>
      </c>
      <c r="M40" s="6" t="s">
        <v>126</v>
      </c>
      <c r="N40" s="14">
        <f t="shared" si="5"/>
        <v>9</v>
      </c>
      <c r="O40" s="160" t="s">
        <v>123</v>
      </c>
      <c r="P40" s="14">
        <f t="shared" si="6"/>
        <v>8</v>
      </c>
      <c r="Q40" s="15">
        <f t="shared" si="7"/>
        <v>304</v>
      </c>
      <c r="R40" s="19">
        <f t="shared" si="8"/>
        <v>7.6</v>
      </c>
      <c r="S40" s="15">
        <v>238</v>
      </c>
      <c r="T40" s="7">
        <v>240</v>
      </c>
      <c r="U40" s="20">
        <v>260</v>
      </c>
      <c r="V40" s="21">
        <v>296</v>
      </c>
      <c r="W40" s="46">
        <v>288</v>
      </c>
      <c r="X40" s="20">
        <v>312</v>
      </c>
      <c r="Y40" s="8">
        <f t="shared" si="9"/>
        <v>6.9214285714285717</v>
      </c>
      <c r="Z40" s="87"/>
    </row>
    <row r="41" spans="1:28" s="22" customFormat="1" ht="27" customHeight="1">
      <c r="A41" s="15">
        <f t="shared" si="10"/>
        <v>35</v>
      </c>
      <c r="B41" s="18" t="s">
        <v>537</v>
      </c>
      <c r="C41" s="6" t="s">
        <v>119</v>
      </c>
      <c r="D41" s="14">
        <f t="shared" si="11"/>
        <v>4</v>
      </c>
      <c r="E41" s="6" t="s">
        <v>20</v>
      </c>
      <c r="F41" s="14">
        <f t="shared" si="12"/>
        <v>6</v>
      </c>
      <c r="G41" s="6" t="s">
        <v>123</v>
      </c>
      <c r="H41" s="14">
        <f t="shared" si="2"/>
        <v>8</v>
      </c>
      <c r="I41" s="6" t="s">
        <v>19</v>
      </c>
      <c r="J41" s="14">
        <f t="shared" si="3"/>
        <v>7</v>
      </c>
      <c r="K41" s="6" t="s">
        <v>123</v>
      </c>
      <c r="L41" s="14">
        <f t="shared" si="4"/>
        <v>8</v>
      </c>
      <c r="M41" s="6" t="s">
        <v>123</v>
      </c>
      <c r="N41" s="14">
        <f t="shared" si="5"/>
        <v>8</v>
      </c>
      <c r="O41" s="160" t="s">
        <v>123</v>
      </c>
      <c r="P41" s="14">
        <f t="shared" si="6"/>
        <v>8</v>
      </c>
      <c r="Q41" s="15">
        <f t="shared" si="7"/>
        <v>278</v>
      </c>
      <c r="R41" s="19">
        <f t="shared" si="8"/>
        <v>6.95</v>
      </c>
      <c r="S41" s="15">
        <v>188</v>
      </c>
      <c r="T41" s="7">
        <v>204</v>
      </c>
      <c r="U41" s="20">
        <v>246</v>
      </c>
      <c r="V41" s="21">
        <v>236</v>
      </c>
      <c r="W41" s="46">
        <v>236</v>
      </c>
      <c r="X41" s="20">
        <v>274</v>
      </c>
      <c r="Y41" s="8">
        <f t="shared" si="9"/>
        <v>5.9357142857142859</v>
      </c>
      <c r="Z41" s="87"/>
      <c r="AB41" s="93"/>
    </row>
    <row r="42" spans="1:28" s="22" customFormat="1" ht="27" customHeight="1">
      <c r="A42" s="15">
        <f t="shared" si="10"/>
        <v>36</v>
      </c>
      <c r="B42" s="18" t="s">
        <v>538</v>
      </c>
      <c r="C42" s="6" t="s">
        <v>13</v>
      </c>
      <c r="D42" s="14">
        <f t="shared" si="11"/>
        <v>5</v>
      </c>
      <c r="E42" s="6" t="s">
        <v>19</v>
      </c>
      <c r="F42" s="14">
        <f t="shared" si="12"/>
        <v>7</v>
      </c>
      <c r="G42" s="6" t="s">
        <v>20</v>
      </c>
      <c r="H42" s="14">
        <f t="shared" si="2"/>
        <v>6</v>
      </c>
      <c r="I42" s="6" t="s">
        <v>20</v>
      </c>
      <c r="J42" s="14">
        <f t="shared" si="3"/>
        <v>6</v>
      </c>
      <c r="K42" s="6" t="s">
        <v>20</v>
      </c>
      <c r="L42" s="14">
        <f t="shared" si="4"/>
        <v>6</v>
      </c>
      <c r="M42" s="6" t="s">
        <v>123</v>
      </c>
      <c r="N42" s="14">
        <f t="shared" si="5"/>
        <v>8</v>
      </c>
      <c r="O42" s="160" t="s">
        <v>123</v>
      </c>
      <c r="P42" s="14">
        <f t="shared" si="6"/>
        <v>8</v>
      </c>
      <c r="Q42" s="15">
        <f t="shared" si="7"/>
        <v>260</v>
      </c>
      <c r="R42" s="19">
        <f t="shared" si="8"/>
        <v>6.5</v>
      </c>
      <c r="S42" s="15">
        <v>237</v>
      </c>
      <c r="T42" s="7">
        <v>256</v>
      </c>
      <c r="U42" s="20">
        <v>234</v>
      </c>
      <c r="V42" s="21">
        <v>232</v>
      </c>
      <c r="W42" s="46">
        <v>270</v>
      </c>
      <c r="X42" s="20">
        <v>266</v>
      </c>
      <c r="Y42" s="8">
        <f t="shared" si="9"/>
        <v>6.2678571428571432</v>
      </c>
      <c r="Z42" s="87"/>
      <c r="AB42" s="93"/>
    </row>
    <row r="43" spans="1:28" s="22" customFormat="1" ht="27" customHeight="1">
      <c r="A43" s="15">
        <f t="shared" si="10"/>
        <v>37</v>
      </c>
      <c r="B43" s="18" t="s">
        <v>539</v>
      </c>
      <c r="C43" s="6" t="s">
        <v>13</v>
      </c>
      <c r="D43" s="14">
        <f t="shared" si="11"/>
        <v>5</v>
      </c>
      <c r="E43" s="6" t="s">
        <v>21</v>
      </c>
      <c r="F43" s="14">
        <f t="shared" si="12"/>
        <v>0</v>
      </c>
      <c r="G43" s="6" t="s">
        <v>20</v>
      </c>
      <c r="H43" s="14">
        <f t="shared" si="2"/>
        <v>6</v>
      </c>
      <c r="I43" s="6" t="s">
        <v>13</v>
      </c>
      <c r="J43" s="14">
        <f t="shared" si="3"/>
        <v>5</v>
      </c>
      <c r="K43" s="6" t="s">
        <v>20</v>
      </c>
      <c r="L43" s="14">
        <f t="shared" si="4"/>
        <v>6</v>
      </c>
      <c r="M43" s="6" t="s">
        <v>123</v>
      </c>
      <c r="N43" s="14">
        <f t="shared" si="5"/>
        <v>8</v>
      </c>
      <c r="O43" s="160" t="s">
        <v>126</v>
      </c>
      <c r="P43" s="14">
        <f t="shared" si="6"/>
        <v>9</v>
      </c>
      <c r="Q43" s="15">
        <f t="shared" si="7"/>
        <v>220</v>
      </c>
      <c r="R43" s="19">
        <f t="shared" si="8"/>
        <v>5.5</v>
      </c>
      <c r="S43" s="15">
        <v>190</v>
      </c>
      <c r="T43" s="7">
        <v>138</v>
      </c>
      <c r="U43" s="20">
        <v>172</v>
      </c>
      <c r="V43" s="21">
        <v>182</v>
      </c>
      <c r="W43" s="156">
        <v>196</v>
      </c>
      <c r="X43" s="148">
        <v>206</v>
      </c>
      <c r="Y43" s="8">
        <f t="shared" si="9"/>
        <v>4.6571428571428575</v>
      </c>
      <c r="Z43" s="87"/>
      <c r="AB43" s="93"/>
    </row>
    <row r="44" spans="1:28" s="22" customFormat="1" ht="27" customHeight="1">
      <c r="A44" s="15">
        <f t="shared" si="10"/>
        <v>38</v>
      </c>
      <c r="B44" s="18" t="s">
        <v>540</v>
      </c>
      <c r="C44" s="6" t="s">
        <v>13</v>
      </c>
      <c r="D44" s="14">
        <f t="shared" si="11"/>
        <v>5</v>
      </c>
      <c r="E44" s="6" t="s">
        <v>20</v>
      </c>
      <c r="F44" s="14">
        <f t="shared" si="12"/>
        <v>6</v>
      </c>
      <c r="G44" s="6" t="s">
        <v>19</v>
      </c>
      <c r="H44" s="14">
        <f t="shared" si="2"/>
        <v>7</v>
      </c>
      <c r="I44" s="6" t="s">
        <v>20</v>
      </c>
      <c r="J44" s="14">
        <f t="shared" si="3"/>
        <v>6</v>
      </c>
      <c r="K44" s="6" t="s">
        <v>13</v>
      </c>
      <c r="L44" s="14">
        <f t="shared" si="4"/>
        <v>5</v>
      </c>
      <c r="M44" s="6" t="s">
        <v>126</v>
      </c>
      <c r="N44" s="14">
        <f t="shared" si="5"/>
        <v>9</v>
      </c>
      <c r="O44" s="160" t="s">
        <v>126</v>
      </c>
      <c r="P44" s="14">
        <f t="shared" si="6"/>
        <v>9</v>
      </c>
      <c r="Q44" s="15">
        <f t="shared" si="7"/>
        <v>264</v>
      </c>
      <c r="R44" s="19">
        <f t="shared" si="8"/>
        <v>6.6</v>
      </c>
      <c r="S44" s="15">
        <v>264</v>
      </c>
      <c r="T44" s="7">
        <v>284</v>
      </c>
      <c r="U44" s="20">
        <v>260</v>
      </c>
      <c r="V44" s="21">
        <v>284</v>
      </c>
      <c r="W44" s="46">
        <v>280</v>
      </c>
      <c r="X44" s="20">
        <v>264</v>
      </c>
      <c r="Y44" s="8">
        <f t="shared" si="9"/>
        <v>6.7857142857142856</v>
      </c>
      <c r="Z44" s="87"/>
      <c r="AB44" s="93"/>
    </row>
    <row r="45" spans="1:28" s="22" customFormat="1" ht="27" customHeight="1">
      <c r="A45" s="15">
        <f t="shared" si="10"/>
        <v>39</v>
      </c>
      <c r="B45" s="18" t="s">
        <v>541</v>
      </c>
      <c r="C45" s="6" t="s">
        <v>123</v>
      </c>
      <c r="D45" s="14">
        <f t="shared" si="11"/>
        <v>8</v>
      </c>
      <c r="E45" s="6" t="s">
        <v>19</v>
      </c>
      <c r="F45" s="14">
        <f t="shared" si="12"/>
        <v>7</v>
      </c>
      <c r="G45" s="6" t="s">
        <v>123</v>
      </c>
      <c r="H45" s="14">
        <f t="shared" si="2"/>
        <v>8</v>
      </c>
      <c r="I45" s="6" t="s">
        <v>19</v>
      </c>
      <c r="J45" s="14">
        <f t="shared" si="3"/>
        <v>7</v>
      </c>
      <c r="K45" s="6" t="s">
        <v>19</v>
      </c>
      <c r="L45" s="14">
        <f t="shared" si="4"/>
        <v>7</v>
      </c>
      <c r="M45" s="6" t="s">
        <v>126</v>
      </c>
      <c r="N45" s="14">
        <f t="shared" si="5"/>
        <v>9</v>
      </c>
      <c r="O45" s="160" t="s">
        <v>126</v>
      </c>
      <c r="P45" s="14">
        <f t="shared" si="6"/>
        <v>9</v>
      </c>
      <c r="Q45" s="15">
        <f t="shared" si="7"/>
        <v>312</v>
      </c>
      <c r="R45" s="19">
        <f t="shared" si="8"/>
        <v>7.8</v>
      </c>
      <c r="S45" s="15">
        <v>250</v>
      </c>
      <c r="T45" s="7">
        <v>256</v>
      </c>
      <c r="U45" s="20">
        <v>260</v>
      </c>
      <c r="V45" s="21">
        <v>280</v>
      </c>
      <c r="W45" s="46">
        <v>284</v>
      </c>
      <c r="X45" s="20">
        <v>326</v>
      </c>
      <c r="Y45" s="8">
        <f t="shared" si="9"/>
        <v>7.0285714285714285</v>
      </c>
      <c r="Z45" s="87"/>
      <c r="AB45" s="93"/>
    </row>
    <row r="46" spans="1:28" s="22" customFormat="1" ht="27" customHeight="1">
      <c r="A46" s="15">
        <f t="shared" si="10"/>
        <v>40</v>
      </c>
      <c r="B46" s="18" t="s">
        <v>542</v>
      </c>
      <c r="C46" s="6" t="s">
        <v>19</v>
      </c>
      <c r="D46" s="14">
        <f t="shared" si="11"/>
        <v>7</v>
      </c>
      <c r="E46" s="6" t="s">
        <v>123</v>
      </c>
      <c r="F46" s="14">
        <f t="shared" si="12"/>
        <v>8</v>
      </c>
      <c r="G46" s="6" t="s">
        <v>123</v>
      </c>
      <c r="H46" s="14">
        <f t="shared" si="2"/>
        <v>8</v>
      </c>
      <c r="I46" s="6" t="s">
        <v>123</v>
      </c>
      <c r="J46" s="14">
        <f t="shared" si="3"/>
        <v>8</v>
      </c>
      <c r="K46" s="6" t="s">
        <v>123</v>
      </c>
      <c r="L46" s="14">
        <f t="shared" si="4"/>
        <v>8</v>
      </c>
      <c r="M46" s="6" t="s">
        <v>126</v>
      </c>
      <c r="N46" s="14">
        <f t="shared" si="5"/>
        <v>9</v>
      </c>
      <c r="O46" s="160" t="s">
        <v>126</v>
      </c>
      <c r="P46" s="14">
        <f t="shared" si="6"/>
        <v>9</v>
      </c>
      <c r="Q46" s="15">
        <f t="shared" si="7"/>
        <v>324</v>
      </c>
      <c r="R46" s="19">
        <f t="shared" si="8"/>
        <v>8.1</v>
      </c>
      <c r="S46" s="15">
        <v>265</v>
      </c>
      <c r="T46" s="7">
        <v>290</v>
      </c>
      <c r="U46" s="20">
        <v>262</v>
      </c>
      <c r="V46" s="21">
        <v>330</v>
      </c>
      <c r="W46" s="46">
        <v>326</v>
      </c>
      <c r="X46" s="20">
        <v>328</v>
      </c>
      <c r="Y46" s="8">
        <f t="shared" si="9"/>
        <v>7.5892857142857144</v>
      </c>
      <c r="Z46" s="87"/>
      <c r="AB46" s="93"/>
    </row>
    <row r="47" spans="1:28" s="22" customFormat="1" ht="27" customHeight="1">
      <c r="A47" s="15">
        <f t="shared" si="10"/>
        <v>41</v>
      </c>
      <c r="B47" s="18" t="s">
        <v>543</v>
      </c>
      <c r="C47" s="6" t="s">
        <v>123</v>
      </c>
      <c r="D47" s="14">
        <f t="shared" si="11"/>
        <v>8</v>
      </c>
      <c r="E47" s="6" t="s">
        <v>126</v>
      </c>
      <c r="F47" s="14">
        <f t="shared" si="12"/>
        <v>9</v>
      </c>
      <c r="G47" s="6" t="s">
        <v>19</v>
      </c>
      <c r="H47" s="14">
        <f t="shared" si="2"/>
        <v>7</v>
      </c>
      <c r="I47" s="6" t="s">
        <v>123</v>
      </c>
      <c r="J47" s="14">
        <f t="shared" si="3"/>
        <v>8</v>
      </c>
      <c r="K47" s="6" t="s">
        <v>123</v>
      </c>
      <c r="L47" s="14">
        <f t="shared" si="4"/>
        <v>8</v>
      </c>
      <c r="M47" s="6" t="s">
        <v>123</v>
      </c>
      <c r="N47" s="14">
        <f t="shared" si="5"/>
        <v>8</v>
      </c>
      <c r="O47" s="160" t="s">
        <v>126</v>
      </c>
      <c r="P47" s="14">
        <f t="shared" si="6"/>
        <v>9</v>
      </c>
      <c r="Q47" s="15">
        <f t="shared" si="7"/>
        <v>328</v>
      </c>
      <c r="R47" s="19">
        <f t="shared" si="8"/>
        <v>8.1999999999999993</v>
      </c>
      <c r="S47" s="15">
        <v>273</v>
      </c>
      <c r="T47" s="7">
        <v>328</v>
      </c>
      <c r="U47" s="20">
        <v>330</v>
      </c>
      <c r="V47" s="21">
        <v>322</v>
      </c>
      <c r="W47" s="46">
        <v>334</v>
      </c>
      <c r="X47" s="20">
        <v>334</v>
      </c>
      <c r="Y47" s="8">
        <f t="shared" si="9"/>
        <v>8.0321428571428566</v>
      </c>
      <c r="Z47" s="87"/>
      <c r="AB47" s="93"/>
    </row>
    <row r="48" spans="1:28" s="22" customFormat="1" ht="27" customHeight="1">
      <c r="A48" s="15">
        <f t="shared" si="10"/>
        <v>42</v>
      </c>
      <c r="B48" s="18" t="s">
        <v>544</v>
      </c>
      <c r="C48" s="6" t="s">
        <v>19</v>
      </c>
      <c r="D48" s="14">
        <f t="shared" si="11"/>
        <v>7</v>
      </c>
      <c r="E48" s="6" t="s">
        <v>20</v>
      </c>
      <c r="F48" s="14">
        <f t="shared" si="12"/>
        <v>6</v>
      </c>
      <c r="G48" s="6" t="s">
        <v>20</v>
      </c>
      <c r="H48" s="14">
        <f t="shared" si="2"/>
        <v>6</v>
      </c>
      <c r="I48" s="6" t="s">
        <v>19</v>
      </c>
      <c r="J48" s="14">
        <f t="shared" si="3"/>
        <v>7</v>
      </c>
      <c r="K48" s="6" t="s">
        <v>126</v>
      </c>
      <c r="L48" s="14">
        <f t="shared" si="4"/>
        <v>9</v>
      </c>
      <c r="M48" s="6" t="s">
        <v>126</v>
      </c>
      <c r="N48" s="14">
        <f t="shared" si="5"/>
        <v>9</v>
      </c>
      <c r="O48" s="160" t="s">
        <v>126</v>
      </c>
      <c r="P48" s="14">
        <f t="shared" si="6"/>
        <v>9</v>
      </c>
      <c r="Q48" s="15">
        <f t="shared" si="7"/>
        <v>300</v>
      </c>
      <c r="R48" s="19">
        <f t="shared" si="8"/>
        <v>7.5</v>
      </c>
      <c r="S48" s="15">
        <v>253</v>
      </c>
      <c r="T48" s="7">
        <v>296</v>
      </c>
      <c r="U48" s="20">
        <v>272</v>
      </c>
      <c r="V48" s="21">
        <v>316</v>
      </c>
      <c r="W48" s="46">
        <v>322</v>
      </c>
      <c r="X48" s="20">
        <v>324</v>
      </c>
      <c r="Y48" s="8">
        <f t="shared" si="9"/>
        <v>7.4392857142857141</v>
      </c>
      <c r="Z48" s="87"/>
      <c r="AB48" s="93"/>
    </row>
    <row r="49" spans="1:28" s="22" customFormat="1" ht="27" customHeight="1">
      <c r="A49" s="15">
        <f t="shared" si="10"/>
        <v>43</v>
      </c>
      <c r="B49" s="18" t="s">
        <v>545</v>
      </c>
      <c r="C49" s="6" t="s">
        <v>13</v>
      </c>
      <c r="D49" s="14">
        <f t="shared" si="11"/>
        <v>5</v>
      </c>
      <c r="E49" s="6" t="s">
        <v>20</v>
      </c>
      <c r="F49" s="14">
        <f t="shared" si="12"/>
        <v>6</v>
      </c>
      <c r="G49" s="6" t="s">
        <v>123</v>
      </c>
      <c r="H49" s="14">
        <f t="shared" si="2"/>
        <v>8</v>
      </c>
      <c r="I49" s="6" t="s">
        <v>20</v>
      </c>
      <c r="J49" s="14">
        <f t="shared" si="3"/>
        <v>6</v>
      </c>
      <c r="K49" s="6" t="s">
        <v>123</v>
      </c>
      <c r="L49" s="14">
        <f t="shared" si="4"/>
        <v>8</v>
      </c>
      <c r="M49" s="6" t="s">
        <v>126</v>
      </c>
      <c r="N49" s="14">
        <f t="shared" si="5"/>
        <v>9</v>
      </c>
      <c r="O49" s="160" t="s">
        <v>126</v>
      </c>
      <c r="P49" s="14">
        <f t="shared" si="6"/>
        <v>9</v>
      </c>
      <c r="Q49" s="15">
        <f t="shared" si="7"/>
        <v>288</v>
      </c>
      <c r="R49" s="19">
        <f t="shared" si="8"/>
        <v>7.2</v>
      </c>
      <c r="S49" s="15">
        <v>177</v>
      </c>
      <c r="T49" s="7">
        <v>226</v>
      </c>
      <c r="U49" s="20">
        <v>246</v>
      </c>
      <c r="V49" s="21">
        <v>238</v>
      </c>
      <c r="W49" s="46">
        <v>290</v>
      </c>
      <c r="X49" s="20">
        <v>280</v>
      </c>
      <c r="Y49" s="8">
        <f t="shared" si="9"/>
        <v>6.2321428571428568</v>
      </c>
      <c r="Z49" s="87"/>
      <c r="AB49" s="93"/>
    </row>
    <row r="50" spans="1:28" s="22" customFormat="1" ht="27" customHeight="1">
      <c r="A50" s="15">
        <f t="shared" si="10"/>
        <v>44</v>
      </c>
      <c r="B50" s="18" t="s">
        <v>546</v>
      </c>
      <c r="C50" s="6" t="s">
        <v>123</v>
      </c>
      <c r="D50" s="14">
        <f t="shared" si="11"/>
        <v>8</v>
      </c>
      <c r="E50" s="6" t="s">
        <v>123</v>
      </c>
      <c r="F50" s="14">
        <f t="shared" si="12"/>
        <v>8</v>
      </c>
      <c r="G50" s="6" t="s">
        <v>126</v>
      </c>
      <c r="H50" s="14">
        <f t="shared" si="2"/>
        <v>9</v>
      </c>
      <c r="I50" s="138" t="s">
        <v>126</v>
      </c>
      <c r="J50" s="14">
        <f t="shared" si="3"/>
        <v>9</v>
      </c>
      <c r="K50" s="6" t="s">
        <v>123</v>
      </c>
      <c r="L50" s="14">
        <f t="shared" si="4"/>
        <v>8</v>
      </c>
      <c r="M50" s="6" t="s">
        <v>126</v>
      </c>
      <c r="N50" s="14">
        <f t="shared" si="5"/>
        <v>9</v>
      </c>
      <c r="O50" s="160" t="s">
        <v>126</v>
      </c>
      <c r="P50" s="14">
        <f t="shared" si="6"/>
        <v>9</v>
      </c>
      <c r="Q50" s="15">
        <f t="shared" si="7"/>
        <v>342</v>
      </c>
      <c r="R50" s="19">
        <f t="shared" si="8"/>
        <v>8.5500000000000007</v>
      </c>
      <c r="S50" s="15">
        <v>293</v>
      </c>
      <c r="T50" s="7">
        <v>318</v>
      </c>
      <c r="U50" s="20">
        <v>338</v>
      </c>
      <c r="V50" s="21">
        <v>332</v>
      </c>
      <c r="W50" s="46">
        <v>372</v>
      </c>
      <c r="X50" s="20">
        <v>338</v>
      </c>
      <c r="Y50" s="8">
        <f t="shared" si="9"/>
        <v>8.3321428571428573</v>
      </c>
      <c r="Z50" s="87"/>
      <c r="AB50" s="93"/>
    </row>
    <row r="51" spans="1:28" s="22" customFormat="1" ht="27" customHeight="1">
      <c r="A51" s="15">
        <f t="shared" si="10"/>
        <v>45</v>
      </c>
      <c r="B51" s="18" t="s">
        <v>547</v>
      </c>
      <c r="C51" s="6" t="s">
        <v>126</v>
      </c>
      <c r="D51" s="14">
        <f t="shared" si="11"/>
        <v>9</v>
      </c>
      <c r="E51" s="6" t="s">
        <v>770</v>
      </c>
      <c r="F51" s="14">
        <f t="shared" si="12"/>
        <v>10</v>
      </c>
      <c r="G51" s="6" t="s">
        <v>770</v>
      </c>
      <c r="H51" s="14">
        <f t="shared" si="2"/>
        <v>10</v>
      </c>
      <c r="I51" s="138" t="s">
        <v>126</v>
      </c>
      <c r="J51" s="14">
        <f t="shared" si="3"/>
        <v>9</v>
      </c>
      <c r="K51" s="6" t="s">
        <v>126</v>
      </c>
      <c r="L51" s="14">
        <f t="shared" si="4"/>
        <v>9</v>
      </c>
      <c r="M51" s="6" t="s">
        <v>126</v>
      </c>
      <c r="N51" s="14">
        <f t="shared" si="5"/>
        <v>9</v>
      </c>
      <c r="O51" s="160" t="s">
        <v>126</v>
      </c>
      <c r="P51" s="14">
        <f t="shared" si="6"/>
        <v>9</v>
      </c>
      <c r="Q51" s="15">
        <f t="shared" si="7"/>
        <v>372</v>
      </c>
      <c r="R51" s="19">
        <f t="shared" si="8"/>
        <v>9.3000000000000007</v>
      </c>
      <c r="S51" s="15">
        <v>332</v>
      </c>
      <c r="T51" s="7">
        <v>330</v>
      </c>
      <c r="U51" s="20">
        <v>346</v>
      </c>
      <c r="V51" s="21">
        <v>384</v>
      </c>
      <c r="W51" s="46">
        <v>378</v>
      </c>
      <c r="X51" s="20">
        <v>366</v>
      </c>
      <c r="Y51" s="8">
        <f t="shared" si="9"/>
        <v>8.9571428571428573</v>
      </c>
      <c r="Z51" s="87"/>
      <c r="AB51" s="93"/>
    </row>
    <row r="52" spans="1:28" s="22" customFormat="1" ht="27" customHeight="1">
      <c r="A52" s="15">
        <f t="shared" si="10"/>
        <v>46</v>
      </c>
      <c r="B52" s="18" t="s">
        <v>548</v>
      </c>
      <c r="C52" s="6" t="s">
        <v>19</v>
      </c>
      <c r="D52" s="14">
        <f t="shared" si="11"/>
        <v>7</v>
      </c>
      <c r="E52" s="6" t="s">
        <v>123</v>
      </c>
      <c r="F52" s="14">
        <f t="shared" si="12"/>
        <v>8</v>
      </c>
      <c r="G52" s="6" t="s">
        <v>770</v>
      </c>
      <c r="H52" s="14">
        <f t="shared" si="2"/>
        <v>10</v>
      </c>
      <c r="I52" s="138" t="s">
        <v>126</v>
      </c>
      <c r="J52" s="14">
        <f t="shared" si="3"/>
        <v>9</v>
      </c>
      <c r="K52" s="6" t="s">
        <v>126</v>
      </c>
      <c r="L52" s="14">
        <f t="shared" si="4"/>
        <v>9</v>
      </c>
      <c r="M52" s="6" t="s">
        <v>126</v>
      </c>
      <c r="N52" s="14">
        <f t="shared" si="5"/>
        <v>9</v>
      </c>
      <c r="O52" s="160" t="s">
        <v>126</v>
      </c>
      <c r="P52" s="14">
        <f t="shared" si="6"/>
        <v>9</v>
      </c>
      <c r="Q52" s="15">
        <f t="shared" si="7"/>
        <v>348</v>
      </c>
      <c r="R52" s="19">
        <f t="shared" si="8"/>
        <v>8.6999999999999993</v>
      </c>
      <c r="S52" s="15">
        <v>317</v>
      </c>
      <c r="T52" s="7">
        <v>370</v>
      </c>
      <c r="U52" s="20">
        <v>354</v>
      </c>
      <c r="V52" s="21">
        <v>376</v>
      </c>
      <c r="W52" s="46">
        <v>366</v>
      </c>
      <c r="X52" s="20">
        <v>364</v>
      </c>
      <c r="Y52" s="8">
        <f t="shared" si="9"/>
        <v>8.9107142857142865</v>
      </c>
      <c r="Z52" s="87"/>
    </row>
    <row r="53" spans="1:28" s="22" customFormat="1" ht="27" customHeight="1">
      <c r="A53" s="15">
        <f t="shared" si="10"/>
        <v>47</v>
      </c>
      <c r="B53" s="18" t="s">
        <v>549</v>
      </c>
      <c r="C53" s="6" t="s">
        <v>123</v>
      </c>
      <c r="D53" s="14">
        <f t="shared" si="11"/>
        <v>8</v>
      </c>
      <c r="E53" s="6" t="s">
        <v>126</v>
      </c>
      <c r="F53" s="14">
        <f t="shared" si="12"/>
        <v>9</v>
      </c>
      <c r="G53" s="6" t="s">
        <v>126</v>
      </c>
      <c r="H53" s="14">
        <f t="shared" si="2"/>
        <v>9</v>
      </c>
      <c r="I53" s="6" t="s">
        <v>20</v>
      </c>
      <c r="J53" s="14">
        <f t="shared" si="3"/>
        <v>6</v>
      </c>
      <c r="K53" s="6" t="s">
        <v>126</v>
      </c>
      <c r="L53" s="14">
        <f t="shared" si="4"/>
        <v>9</v>
      </c>
      <c r="M53" s="6" t="s">
        <v>770</v>
      </c>
      <c r="N53" s="14">
        <f t="shared" si="5"/>
        <v>10</v>
      </c>
      <c r="O53" s="160" t="s">
        <v>126</v>
      </c>
      <c r="P53" s="14">
        <f t="shared" si="6"/>
        <v>9</v>
      </c>
      <c r="Q53" s="15">
        <f t="shared" si="7"/>
        <v>338</v>
      </c>
      <c r="R53" s="19">
        <f t="shared" si="8"/>
        <v>8.4499999999999993</v>
      </c>
      <c r="S53" s="15">
        <v>336</v>
      </c>
      <c r="T53" s="7">
        <v>342</v>
      </c>
      <c r="U53" s="20">
        <v>322</v>
      </c>
      <c r="V53" s="21">
        <v>354</v>
      </c>
      <c r="W53" s="46">
        <v>386</v>
      </c>
      <c r="X53" s="20">
        <v>358</v>
      </c>
      <c r="Y53" s="8">
        <f t="shared" si="9"/>
        <v>8.6999999999999993</v>
      </c>
      <c r="Z53" s="87"/>
      <c r="AB53" s="93"/>
    </row>
    <row r="54" spans="1:28" s="22" customFormat="1" ht="27" customHeight="1">
      <c r="A54" s="15">
        <f t="shared" si="10"/>
        <v>48</v>
      </c>
      <c r="B54" s="18" t="s">
        <v>550</v>
      </c>
      <c r="C54" s="6" t="s">
        <v>126</v>
      </c>
      <c r="D54" s="14">
        <f t="shared" si="11"/>
        <v>9</v>
      </c>
      <c r="E54" s="6" t="s">
        <v>126</v>
      </c>
      <c r="F54" s="14">
        <f t="shared" si="12"/>
        <v>9</v>
      </c>
      <c r="G54" s="6" t="s">
        <v>123</v>
      </c>
      <c r="H54" s="14">
        <f t="shared" si="2"/>
        <v>8</v>
      </c>
      <c r="I54" s="138" t="s">
        <v>770</v>
      </c>
      <c r="J54" s="14">
        <f t="shared" si="3"/>
        <v>10</v>
      </c>
      <c r="K54" s="6" t="s">
        <v>126</v>
      </c>
      <c r="L54" s="14">
        <f t="shared" si="4"/>
        <v>9</v>
      </c>
      <c r="M54" s="6" t="s">
        <v>126</v>
      </c>
      <c r="N54" s="14">
        <f t="shared" si="5"/>
        <v>9</v>
      </c>
      <c r="O54" s="160" t="s">
        <v>126</v>
      </c>
      <c r="P54" s="14">
        <f t="shared" si="6"/>
        <v>9</v>
      </c>
      <c r="Q54" s="15">
        <f t="shared" si="7"/>
        <v>360</v>
      </c>
      <c r="R54" s="19">
        <f t="shared" si="8"/>
        <v>9</v>
      </c>
      <c r="S54" s="15">
        <v>327</v>
      </c>
      <c r="T54" s="7">
        <v>338</v>
      </c>
      <c r="U54" s="20">
        <v>298</v>
      </c>
      <c r="V54" s="21">
        <v>326</v>
      </c>
      <c r="W54" s="46">
        <v>322</v>
      </c>
      <c r="X54" s="20">
        <v>332</v>
      </c>
      <c r="Y54" s="8">
        <f t="shared" si="9"/>
        <v>8.2249999999999996</v>
      </c>
      <c r="Z54" s="87"/>
      <c r="AB54" s="93"/>
    </row>
    <row r="55" spans="1:28" s="22" customFormat="1" ht="27" customHeight="1">
      <c r="A55" s="15">
        <f t="shared" si="10"/>
        <v>49</v>
      </c>
      <c r="B55" s="18" t="s">
        <v>551</v>
      </c>
      <c r="C55" s="6" t="s">
        <v>123</v>
      </c>
      <c r="D55" s="14">
        <f t="shared" si="11"/>
        <v>8</v>
      </c>
      <c r="E55" s="6" t="s">
        <v>126</v>
      </c>
      <c r="F55" s="14">
        <f t="shared" si="12"/>
        <v>9</v>
      </c>
      <c r="G55" s="6" t="s">
        <v>126</v>
      </c>
      <c r="H55" s="14">
        <f t="shared" si="2"/>
        <v>9</v>
      </c>
      <c r="I55" s="6" t="s">
        <v>770</v>
      </c>
      <c r="J55" s="14">
        <f t="shared" si="3"/>
        <v>10</v>
      </c>
      <c r="K55" s="6" t="s">
        <v>123</v>
      </c>
      <c r="L55" s="14">
        <f t="shared" si="4"/>
        <v>8</v>
      </c>
      <c r="M55" s="6" t="s">
        <v>126</v>
      </c>
      <c r="N55" s="14">
        <f t="shared" si="5"/>
        <v>9</v>
      </c>
      <c r="O55" s="160" t="s">
        <v>126</v>
      </c>
      <c r="P55" s="14">
        <f t="shared" si="6"/>
        <v>9</v>
      </c>
      <c r="Q55" s="15">
        <f t="shared" si="7"/>
        <v>354</v>
      </c>
      <c r="R55" s="19">
        <f t="shared" si="8"/>
        <v>8.85</v>
      </c>
      <c r="S55" s="15">
        <v>305</v>
      </c>
      <c r="T55" s="7">
        <v>344</v>
      </c>
      <c r="U55" s="20">
        <v>302</v>
      </c>
      <c r="V55" s="21">
        <v>352</v>
      </c>
      <c r="W55" s="46">
        <v>346</v>
      </c>
      <c r="X55" s="20">
        <v>372</v>
      </c>
      <c r="Y55" s="8">
        <f t="shared" si="9"/>
        <v>8.4821428571428577</v>
      </c>
      <c r="Z55" s="87"/>
      <c r="AB55" s="93"/>
    </row>
    <row r="56" spans="1:28" s="22" customFormat="1" ht="27" customHeight="1">
      <c r="A56" s="15">
        <f t="shared" si="10"/>
        <v>50</v>
      </c>
      <c r="B56" s="18" t="s">
        <v>552</v>
      </c>
      <c r="C56" s="6" t="s">
        <v>126</v>
      </c>
      <c r="D56" s="14">
        <f t="shared" si="11"/>
        <v>9</v>
      </c>
      <c r="E56" s="6" t="s">
        <v>126</v>
      </c>
      <c r="F56" s="14">
        <f t="shared" si="12"/>
        <v>9</v>
      </c>
      <c r="G56" s="6" t="s">
        <v>126</v>
      </c>
      <c r="H56" s="14">
        <f t="shared" si="2"/>
        <v>9</v>
      </c>
      <c r="I56" s="138" t="s">
        <v>123</v>
      </c>
      <c r="J56" s="14">
        <f t="shared" si="3"/>
        <v>8</v>
      </c>
      <c r="K56" s="6" t="s">
        <v>126</v>
      </c>
      <c r="L56" s="14">
        <f t="shared" si="4"/>
        <v>9</v>
      </c>
      <c r="M56" s="6" t="s">
        <v>770</v>
      </c>
      <c r="N56" s="14">
        <f t="shared" si="5"/>
        <v>10</v>
      </c>
      <c r="O56" s="160" t="s">
        <v>126</v>
      </c>
      <c r="P56" s="14">
        <f t="shared" si="6"/>
        <v>9</v>
      </c>
      <c r="Q56" s="15">
        <f t="shared" si="7"/>
        <v>356</v>
      </c>
      <c r="R56" s="19">
        <f t="shared" si="8"/>
        <v>8.9</v>
      </c>
      <c r="S56" s="15">
        <v>341</v>
      </c>
      <c r="T56" s="7">
        <v>374</v>
      </c>
      <c r="U56" s="20">
        <v>346</v>
      </c>
      <c r="V56" s="21">
        <v>346</v>
      </c>
      <c r="W56" s="46">
        <v>362</v>
      </c>
      <c r="X56" s="20">
        <v>370</v>
      </c>
      <c r="Y56" s="8">
        <f t="shared" si="9"/>
        <v>8.9107142857142865</v>
      </c>
      <c r="Z56" s="87"/>
      <c r="AB56" s="93"/>
    </row>
    <row r="57" spans="1:28" s="22" customFormat="1" ht="27" customHeight="1">
      <c r="A57" s="15">
        <f t="shared" si="10"/>
        <v>51</v>
      </c>
      <c r="B57" s="18" t="s">
        <v>553</v>
      </c>
      <c r="C57" s="6" t="s">
        <v>19</v>
      </c>
      <c r="D57" s="14">
        <f t="shared" si="11"/>
        <v>7</v>
      </c>
      <c r="E57" s="6" t="s">
        <v>19</v>
      </c>
      <c r="F57" s="14">
        <f t="shared" si="12"/>
        <v>7</v>
      </c>
      <c r="G57" s="6" t="s">
        <v>19</v>
      </c>
      <c r="H57" s="14">
        <f t="shared" si="2"/>
        <v>7</v>
      </c>
      <c r="I57" s="6" t="s">
        <v>123</v>
      </c>
      <c r="J57" s="14">
        <f t="shared" si="3"/>
        <v>8</v>
      </c>
      <c r="K57" s="6" t="s">
        <v>19</v>
      </c>
      <c r="L57" s="14">
        <f t="shared" si="4"/>
        <v>7</v>
      </c>
      <c r="M57" s="6" t="s">
        <v>126</v>
      </c>
      <c r="N57" s="14">
        <f t="shared" si="5"/>
        <v>9</v>
      </c>
      <c r="O57" s="160" t="s">
        <v>126</v>
      </c>
      <c r="P57" s="14">
        <f t="shared" si="6"/>
        <v>9</v>
      </c>
      <c r="Q57" s="15">
        <f t="shared" si="7"/>
        <v>306</v>
      </c>
      <c r="R57" s="19">
        <f t="shared" si="8"/>
        <v>7.65</v>
      </c>
      <c r="S57" s="15">
        <v>276</v>
      </c>
      <c r="T57" s="7">
        <v>314</v>
      </c>
      <c r="U57" s="20">
        <v>250</v>
      </c>
      <c r="V57" s="21">
        <v>338</v>
      </c>
      <c r="W57" s="46">
        <v>324</v>
      </c>
      <c r="X57" s="20">
        <v>340</v>
      </c>
      <c r="Y57" s="8">
        <f t="shared" si="9"/>
        <v>7.6714285714285717</v>
      </c>
      <c r="Z57" s="87"/>
      <c r="AB57" s="93"/>
    </row>
    <row r="58" spans="1:28" s="22" customFormat="1" ht="27" customHeight="1">
      <c r="A58" s="15">
        <f t="shared" si="10"/>
        <v>52</v>
      </c>
      <c r="B58" s="18" t="s">
        <v>554</v>
      </c>
      <c r="C58" s="6" t="s">
        <v>20</v>
      </c>
      <c r="D58" s="14">
        <f t="shared" si="11"/>
        <v>6</v>
      </c>
      <c r="E58" s="6" t="s">
        <v>19</v>
      </c>
      <c r="F58" s="14">
        <f t="shared" si="12"/>
        <v>7</v>
      </c>
      <c r="G58" s="6" t="s">
        <v>19</v>
      </c>
      <c r="H58" s="14">
        <f t="shared" si="2"/>
        <v>7</v>
      </c>
      <c r="I58" s="6" t="s">
        <v>123</v>
      </c>
      <c r="J58" s="14">
        <f t="shared" si="3"/>
        <v>8</v>
      </c>
      <c r="K58" s="6" t="s">
        <v>19</v>
      </c>
      <c r="L58" s="14">
        <f t="shared" si="4"/>
        <v>7</v>
      </c>
      <c r="M58" s="6" t="s">
        <v>123</v>
      </c>
      <c r="N58" s="14">
        <f t="shared" si="5"/>
        <v>8</v>
      </c>
      <c r="O58" s="160" t="s">
        <v>123</v>
      </c>
      <c r="P58" s="14">
        <f t="shared" si="6"/>
        <v>8</v>
      </c>
      <c r="Q58" s="15">
        <f t="shared" si="7"/>
        <v>290</v>
      </c>
      <c r="R58" s="19">
        <f t="shared" si="8"/>
        <v>7.25</v>
      </c>
      <c r="S58" s="15">
        <v>272</v>
      </c>
      <c r="T58" s="7">
        <v>314</v>
      </c>
      <c r="U58" s="20">
        <v>246</v>
      </c>
      <c r="V58" s="21">
        <v>310</v>
      </c>
      <c r="W58" s="46">
        <v>290</v>
      </c>
      <c r="X58" s="20">
        <v>270</v>
      </c>
      <c r="Y58" s="8">
        <f t="shared" si="9"/>
        <v>7.1142857142857139</v>
      </c>
      <c r="Z58" s="87"/>
      <c r="AB58" s="93"/>
    </row>
    <row r="59" spans="1:28" s="22" customFormat="1" ht="27" customHeight="1">
      <c r="A59" s="15">
        <f t="shared" si="10"/>
        <v>53</v>
      </c>
      <c r="B59" s="18" t="s">
        <v>555</v>
      </c>
      <c r="C59" s="6" t="s">
        <v>119</v>
      </c>
      <c r="D59" s="14">
        <f t="shared" si="11"/>
        <v>4</v>
      </c>
      <c r="E59" s="6" t="s">
        <v>20</v>
      </c>
      <c r="F59" s="14">
        <f t="shared" si="12"/>
        <v>6</v>
      </c>
      <c r="G59" s="6" t="s">
        <v>123</v>
      </c>
      <c r="H59" s="14">
        <f t="shared" si="2"/>
        <v>8</v>
      </c>
      <c r="I59" s="6" t="s">
        <v>123</v>
      </c>
      <c r="J59" s="14">
        <f t="shared" si="3"/>
        <v>8</v>
      </c>
      <c r="K59" s="6" t="s">
        <v>19</v>
      </c>
      <c r="L59" s="14">
        <f t="shared" si="4"/>
        <v>7</v>
      </c>
      <c r="M59" s="6" t="s">
        <v>126</v>
      </c>
      <c r="N59" s="14">
        <f t="shared" si="5"/>
        <v>9</v>
      </c>
      <c r="O59" s="160" t="s">
        <v>126</v>
      </c>
      <c r="P59" s="14">
        <f t="shared" si="6"/>
        <v>9</v>
      </c>
      <c r="Q59" s="15">
        <f t="shared" si="7"/>
        <v>288</v>
      </c>
      <c r="R59" s="19">
        <f t="shared" si="8"/>
        <v>7.2</v>
      </c>
      <c r="S59" s="15">
        <v>283</v>
      </c>
      <c r="T59" s="7">
        <v>294</v>
      </c>
      <c r="U59" s="20">
        <v>218</v>
      </c>
      <c r="V59" s="21">
        <v>290</v>
      </c>
      <c r="W59" s="46">
        <v>296</v>
      </c>
      <c r="X59" s="20">
        <v>330</v>
      </c>
      <c r="Y59" s="8">
        <f t="shared" si="9"/>
        <v>7.1392857142857142</v>
      </c>
      <c r="Z59" s="87"/>
      <c r="AB59" s="93"/>
    </row>
    <row r="60" spans="1:28" s="22" customFormat="1" ht="27" customHeight="1">
      <c r="A60" s="15">
        <f t="shared" si="10"/>
        <v>54</v>
      </c>
      <c r="B60" s="18" t="s">
        <v>556</v>
      </c>
      <c r="C60" s="6" t="s">
        <v>119</v>
      </c>
      <c r="D60" s="14">
        <f t="shared" si="11"/>
        <v>4</v>
      </c>
      <c r="E60" s="6" t="s">
        <v>13</v>
      </c>
      <c r="F60" s="14">
        <f t="shared" si="12"/>
        <v>5</v>
      </c>
      <c r="G60" s="6" t="s">
        <v>19</v>
      </c>
      <c r="H60" s="14">
        <f t="shared" si="2"/>
        <v>7</v>
      </c>
      <c r="I60" s="6" t="s">
        <v>13</v>
      </c>
      <c r="J60" s="14">
        <f t="shared" si="3"/>
        <v>5</v>
      </c>
      <c r="K60" s="6" t="s">
        <v>19</v>
      </c>
      <c r="L60" s="14">
        <f t="shared" si="4"/>
        <v>7</v>
      </c>
      <c r="M60" s="6" t="s">
        <v>123</v>
      </c>
      <c r="N60" s="14">
        <f t="shared" si="5"/>
        <v>8</v>
      </c>
      <c r="O60" s="160" t="s">
        <v>126</v>
      </c>
      <c r="P60" s="14">
        <f t="shared" si="6"/>
        <v>9</v>
      </c>
      <c r="Q60" s="15">
        <f t="shared" si="7"/>
        <v>256</v>
      </c>
      <c r="R60" s="19">
        <f t="shared" si="8"/>
        <v>6.4</v>
      </c>
      <c r="S60" s="15">
        <v>304</v>
      </c>
      <c r="T60" s="7">
        <v>290</v>
      </c>
      <c r="U60" s="20">
        <v>300</v>
      </c>
      <c r="V60" s="21">
        <v>324</v>
      </c>
      <c r="W60" s="46">
        <v>290</v>
      </c>
      <c r="X60" s="20">
        <v>238</v>
      </c>
      <c r="Y60" s="8">
        <f t="shared" si="9"/>
        <v>7.15</v>
      </c>
      <c r="Z60" s="87"/>
      <c r="AB60" s="93"/>
    </row>
    <row r="61" spans="1:28" s="22" customFormat="1" ht="27" customHeight="1">
      <c r="A61" s="15">
        <f t="shared" si="10"/>
        <v>55</v>
      </c>
      <c r="B61" s="18" t="s">
        <v>557</v>
      </c>
      <c r="C61" s="6" t="s">
        <v>19</v>
      </c>
      <c r="D61" s="14">
        <f t="shared" si="11"/>
        <v>7</v>
      </c>
      <c r="E61" s="6" t="s">
        <v>123</v>
      </c>
      <c r="F61" s="14">
        <f t="shared" si="12"/>
        <v>8</v>
      </c>
      <c r="G61" s="6" t="s">
        <v>19</v>
      </c>
      <c r="H61" s="14">
        <f t="shared" si="2"/>
        <v>7</v>
      </c>
      <c r="I61" s="6" t="s">
        <v>19</v>
      </c>
      <c r="J61" s="14">
        <f t="shared" si="3"/>
        <v>7</v>
      </c>
      <c r="K61" s="6" t="s">
        <v>19</v>
      </c>
      <c r="L61" s="14">
        <f t="shared" si="4"/>
        <v>7</v>
      </c>
      <c r="M61" s="6" t="s">
        <v>126</v>
      </c>
      <c r="N61" s="14">
        <f t="shared" si="5"/>
        <v>9</v>
      </c>
      <c r="O61" s="160" t="s">
        <v>126</v>
      </c>
      <c r="P61" s="14">
        <f t="shared" si="6"/>
        <v>9</v>
      </c>
      <c r="Q61" s="15">
        <f t="shared" si="7"/>
        <v>306</v>
      </c>
      <c r="R61" s="19">
        <f t="shared" si="8"/>
        <v>7.65</v>
      </c>
      <c r="S61" s="15">
        <v>293</v>
      </c>
      <c r="T61" s="7">
        <v>280</v>
      </c>
      <c r="U61" s="20">
        <v>332</v>
      </c>
      <c r="V61" s="21">
        <v>338</v>
      </c>
      <c r="W61" s="46">
        <v>334</v>
      </c>
      <c r="X61" s="20">
        <v>352</v>
      </c>
      <c r="Y61" s="8">
        <f t="shared" si="9"/>
        <v>7.9821428571428568</v>
      </c>
      <c r="Z61" s="87"/>
      <c r="AB61" s="93"/>
    </row>
    <row r="62" spans="1:28" s="22" customFormat="1" ht="27" customHeight="1">
      <c r="A62" s="15">
        <f t="shared" si="10"/>
        <v>56</v>
      </c>
      <c r="B62" s="18" t="s">
        <v>558</v>
      </c>
      <c r="C62" s="6" t="s">
        <v>123</v>
      </c>
      <c r="D62" s="14">
        <f t="shared" si="11"/>
        <v>8</v>
      </c>
      <c r="E62" s="6" t="s">
        <v>126</v>
      </c>
      <c r="F62" s="14">
        <f t="shared" si="12"/>
        <v>9</v>
      </c>
      <c r="G62" s="6" t="s">
        <v>126</v>
      </c>
      <c r="H62" s="14">
        <f t="shared" si="2"/>
        <v>9</v>
      </c>
      <c r="I62" s="6" t="s">
        <v>126</v>
      </c>
      <c r="J62" s="14">
        <f t="shared" si="3"/>
        <v>9</v>
      </c>
      <c r="K62" s="6" t="s">
        <v>126</v>
      </c>
      <c r="L62" s="14">
        <f t="shared" si="4"/>
        <v>9</v>
      </c>
      <c r="M62" s="6" t="s">
        <v>126</v>
      </c>
      <c r="N62" s="14">
        <f t="shared" si="5"/>
        <v>9</v>
      </c>
      <c r="O62" s="160" t="s">
        <v>126</v>
      </c>
      <c r="P62" s="14">
        <f t="shared" si="6"/>
        <v>9</v>
      </c>
      <c r="Q62" s="15">
        <f t="shared" si="7"/>
        <v>354</v>
      </c>
      <c r="R62" s="19">
        <f t="shared" si="8"/>
        <v>8.85</v>
      </c>
      <c r="S62" s="15">
        <v>317</v>
      </c>
      <c r="T62" s="7">
        <v>362</v>
      </c>
      <c r="U62" s="51">
        <v>310</v>
      </c>
      <c r="V62" s="21">
        <v>352</v>
      </c>
      <c r="W62" s="46">
        <v>378</v>
      </c>
      <c r="X62" s="20">
        <v>374</v>
      </c>
      <c r="Y62" s="8">
        <f t="shared" si="9"/>
        <v>8.7392857142857139</v>
      </c>
      <c r="Z62" s="87"/>
    </row>
    <row r="63" spans="1:28" s="22" customFormat="1" ht="27" customHeight="1">
      <c r="A63" s="15">
        <f t="shared" si="10"/>
        <v>57</v>
      </c>
      <c r="B63" s="18" t="s">
        <v>559</v>
      </c>
      <c r="C63" s="6" t="s">
        <v>19</v>
      </c>
      <c r="D63" s="14">
        <f t="shared" si="11"/>
        <v>7</v>
      </c>
      <c r="E63" s="6" t="s">
        <v>19</v>
      </c>
      <c r="F63" s="14">
        <f t="shared" si="12"/>
        <v>7</v>
      </c>
      <c r="G63" s="6" t="s">
        <v>123</v>
      </c>
      <c r="H63" s="14">
        <f t="shared" si="2"/>
        <v>8</v>
      </c>
      <c r="I63" s="6" t="s">
        <v>123</v>
      </c>
      <c r="J63" s="14">
        <f t="shared" si="3"/>
        <v>8</v>
      </c>
      <c r="K63" s="6" t="s">
        <v>19</v>
      </c>
      <c r="L63" s="14">
        <f t="shared" si="4"/>
        <v>7</v>
      </c>
      <c r="M63" s="6" t="s">
        <v>126</v>
      </c>
      <c r="N63" s="14">
        <f t="shared" si="5"/>
        <v>9</v>
      </c>
      <c r="O63" s="160" t="s">
        <v>770</v>
      </c>
      <c r="P63" s="14">
        <f t="shared" si="6"/>
        <v>10</v>
      </c>
      <c r="Q63" s="15">
        <f t="shared" si="7"/>
        <v>320</v>
      </c>
      <c r="R63" s="19">
        <f t="shared" si="8"/>
        <v>8</v>
      </c>
      <c r="S63" s="15">
        <v>283</v>
      </c>
      <c r="T63" s="7">
        <v>278</v>
      </c>
      <c r="U63" s="20">
        <v>330</v>
      </c>
      <c r="V63" s="21">
        <v>352</v>
      </c>
      <c r="W63" s="46">
        <v>350</v>
      </c>
      <c r="X63" s="20">
        <v>334</v>
      </c>
      <c r="Y63" s="8">
        <f t="shared" si="9"/>
        <v>8.0250000000000004</v>
      </c>
      <c r="Z63" s="87"/>
      <c r="AB63" s="93"/>
    </row>
    <row r="64" spans="1:28" s="22" customFormat="1" ht="27" customHeight="1">
      <c r="A64" s="15">
        <f t="shared" si="10"/>
        <v>58</v>
      </c>
      <c r="B64" s="18" t="s">
        <v>560</v>
      </c>
      <c r="C64" s="6" t="s">
        <v>123</v>
      </c>
      <c r="D64" s="14">
        <f t="shared" si="11"/>
        <v>8</v>
      </c>
      <c r="E64" s="6" t="s">
        <v>123</v>
      </c>
      <c r="F64" s="14">
        <f t="shared" si="12"/>
        <v>8</v>
      </c>
      <c r="G64" s="6" t="s">
        <v>126</v>
      </c>
      <c r="H64" s="14">
        <f t="shared" si="2"/>
        <v>9</v>
      </c>
      <c r="I64" s="6" t="s">
        <v>126</v>
      </c>
      <c r="J64" s="14">
        <f t="shared" si="3"/>
        <v>9</v>
      </c>
      <c r="K64" s="6" t="s">
        <v>126</v>
      </c>
      <c r="L64" s="14">
        <f t="shared" si="4"/>
        <v>9</v>
      </c>
      <c r="M64" s="6" t="s">
        <v>126</v>
      </c>
      <c r="N64" s="14">
        <f t="shared" si="5"/>
        <v>9</v>
      </c>
      <c r="O64" s="160" t="s">
        <v>123</v>
      </c>
      <c r="P64" s="14">
        <f t="shared" si="6"/>
        <v>8</v>
      </c>
      <c r="Q64" s="15">
        <f t="shared" si="7"/>
        <v>340</v>
      </c>
      <c r="R64" s="19">
        <f t="shared" si="8"/>
        <v>8.5</v>
      </c>
      <c r="S64" s="15">
        <v>294</v>
      </c>
      <c r="T64" s="7">
        <v>304</v>
      </c>
      <c r="U64" s="20">
        <v>288</v>
      </c>
      <c r="V64" s="21">
        <v>338</v>
      </c>
      <c r="W64" s="46">
        <v>364</v>
      </c>
      <c r="X64" s="20">
        <v>342</v>
      </c>
      <c r="Y64" s="8">
        <f t="shared" si="9"/>
        <v>8.1071428571428577</v>
      </c>
      <c r="Z64" s="87"/>
      <c r="AB64" s="93"/>
    </row>
    <row r="65" spans="1:28" s="22" customFormat="1" ht="27" customHeight="1">
      <c r="A65" s="15">
        <f t="shared" si="10"/>
        <v>59</v>
      </c>
      <c r="B65" s="18" t="s">
        <v>561</v>
      </c>
      <c r="C65" s="6" t="s">
        <v>126</v>
      </c>
      <c r="D65" s="14">
        <f t="shared" si="11"/>
        <v>9</v>
      </c>
      <c r="E65" s="6" t="s">
        <v>126</v>
      </c>
      <c r="F65" s="14">
        <f t="shared" si="12"/>
        <v>9</v>
      </c>
      <c r="G65" s="6" t="s">
        <v>126</v>
      </c>
      <c r="H65" s="14">
        <f t="shared" si="2"/>
        <v>9</v>
      </c>
      <c r="I65" s="6" t="s">
        <v>126</v>
      </c>
      <c r="J65" s="14">
        <f t="shared" si="3"/>
        <v>9</v>
      </c>
      <c r="K65" s="6" t="s">
        <v>770</v>
      </c>
      <c r="L65" s="14">
        <f t="shared" si="4"/>
        <v>10</v>
      </c>
      <c r="M65" s="6" t="s">
        <v>126</v>
      </c>
      <c r="N65" s="14">
        <f t="shared" si="5"/>
        <v>9</v>
      </c>
      <c r="O65" s="160" t="s">
        <v>770</v>
      </c>
      <c r="P65" s="14">
        <f t="shared" si="6"/>
        <v>10</v>
      </c>
      <c r="Q65" s="15">
        <f t="shared" si="7"/>
        <v>374</v>
      </c>
      <c r="R65" s="19">
        <f t="shared" si="8"/>
        <v>9.35</v>
      </c>
      <c r="S65" s="15">
        <v>331</v>
      </c>
      <c r="T65" s="7">
        <v>340</v>
      </c>
      <c r="U65" s="20">
        <v>346</v>
      </c>
      <c r="V65" s="21">
        <v>354</v>
      </c>
      <c r="W65" s="46">
        <v>374</v>
      </c>
      <c r="X65" s="20">
        <v>382</v>
      </c>
      <c r="Y65" s="8">
        <f t="shared" si="9"/>
        <v>8.9321428571428569</v>
      </c>
      <c r="Z65" s="87"/>
      <c r="AB65" s="93"/>
    </row>
    <row r="66" spans="1:28" s="22" customFormat="1" ht="27" customHeight="1">
      <c r="A66" s="15">
        <f t="shared" si="10"/>
        <v>60</v>
      </c>
      <c r="B66" s="18" t="s">
        <v>562</v>
      </c>
      <c r="C66" s="6" t="s">
        <v>19</v>
      </c>
      <c r="D66" s="14">
        <f t="shared" si="11"/>
        <v>7</v>
      </c>
      <c r="E66" s="6" t="s">
        <v>20</v>
      </c>
      <c r="F66" s="14">
        <f t="shared" si="12"/>
        <v>6</v>
      </c>
      <c r="G66" s="6" t="s">
        <v>19</v>
      </c>
      <c r="H66" s="14">
        <f t="shared" si="2"/>
        <v>7</v>
      </c>
      <c r="I66" s="6" t="s">
        <v>20</v>
      </c>
      <c r="J66" s="14">
        <f t="shared" si="3"/>
        <v>6</v>
      </c>
      <c r="K66" s="11" t="s">
        <v>126</v>
      </c>
      <c r="L66" s="14">
        <f t="shared" si="4"/>
        <v>9</v>
      </c>
      <c r="M66" s="6" t="s">
        <v>123</v>
      </c>
      <c r="N66" s="14">
        <f t="shared" si="5"/>
        <v>8</v>
      </c>
      <c r="O66" s="160" t="s">
        <v>126</v>
      </c>
      <c r="P66" s="14">
        <f t="shared" si="6"/>
        <v>9</v>
      </c>
      <c r="Q66" s="15">
        <f t="shared" si="7"/>
        <v>298</v>
      </c>
      <c r="R66" s="19">
        <f t="shared" si="8"/>
        <v>7.45</v>
      </c>
      <c r="S66" s="15">
        <v>289</v>
      </c>
      <c r="T66" s="7">
        <v>338</v>
      </c>
      <c r="U66" s="20">
        <v>292</v>
      </c>
      <c r="V66" s="21">
        <v>308</v>
      </c>
      <c r="W66" s="46">
        <v>304</v>
      </c>
      <c r="X66" s="20">
        <v>298</v>
      </c>
      <c r="Y66" s="8">
        <f t="shared" si="9"/>
        <v>7.5964285714285715</v>
      </c>
      <c r="Z66" s="87"/>
      <c r="AB66" s="93"/>
    </row>
    <row r="67" spans="1:28" s="22" customFormat="1" ht="27" customHeight="1">
      <c r="A67" s="15">
        <f t="shared" si="10"/>
        <v>61</v>
      </c>
      <c r="B67" s="18" t="s">
        <v>563</v>
      </c>
      <c r="C67" s="6" t="s">
        <v>123</v>
      </c>
      <c r="D67" s="14">
        <f t="shared" si="11"/>
        <v>8</v>
      </c>
      <c r="E67" s="6" t="s">
        <v>126</v>
      </c>
      <c r="F67" s="14">
        <f t="shared" si="12"/>
        <v>9</v>
      </c>
      <c r="G67" s="6" t="s">
        <v>123</v>
      </c>
      <c r="H67" s="14">
        <f t="shared" si="2"/>
        <v>8</v>
      </c>
      <c r="I67" s="6" t="s">
        <v>770</v>
      </c>
      <c r="J67" s="14">
        <f t="shared" si="3"/>
        <v>10</v>
      </c>
      <c r="K67" s="6" t="s">
        <v>126</v>
      </c>
      <c r="L67" s="14">
        <f t="shared" si="4"/>
        <v>9</v>
      </c>
      <c r="M67" s="6" t="s">
        <v>126</v>
      </c>
      <c r="N67" s="14">
        <f t="shared" si="5"/>
        <v>9</v>
      </c>
      <c r="O67" s="160" t="s">
        <v>126</v>
      </c>
      <c r="P67" s="14">
        <f t="shared" si="6"/>
        <v>9</v>
      </c>
      <c r="Q67" s="15">
        <f t="shared" si="7"/>
        <v>354</v>
      </c>
      <c r="R67" s="19">
        <f t="shared" si="8"/>
        <v>8.85</v>
      </c>
      <c r="S67" s="15">
        <v>261</v>
      </c>
      <c r="T67" s="7">
        <v>304</v>
      </c>
      <c r="U67" s="20">
        <v>286</v>
      </c>
      <c r="V67" s="21">
        <v>280</v>
      </c>
      <c r="W67" s="46">
        <v>296</v>
      </c>
      <c r="X67" s="20">
        <v>324</v>
      </c>
      <c r="Y67" s="8">
        <f t="shared" si="9"/>
        <v>7.5178571428571432</v>
      </c>
      <c r="Z67" s="87"/>
      <c r="AB67" s="93"/>
    </row>
    <row r="68" spans="1:28" s="22" customFormat="1" ht="27" customHeight="1">
      <c r="A68" s="15">
        <f t="shared" si="10"/>
        <v>62</v>
      </c>
      <c r="B68" s="18" t="s">
        <v>564</v>
      </c>
      <c r="C68" s="6" t="s">
        <v>119</v>
      </c>
      <c r="D68" s="14">
        <f t="shared" si="11"/>
        <v>4</v>
      </c>
      <c r="E68" s="6" t="s">
        <v>19</v>
      </c>
      <c r="F68" s="14">
        <f t="shared" si="12"/>
        <v>7</v>
      </c>
      <c r="G68" s="6" t="s">
        <v>20</v>
      </c>
      <c r="H68" s="14">
        <f t="shared" si="2"/>
        <v>6</v>
      </c>
      <c r="I68" s="6" t="s">
        <v>119</v>
      </c>
      <c r="J68" s="14">
        <f t="shared" si="3"/>
        <v>4</v>
      </c>
      <c r="K68" s="6" t="s">
        <v>13</v>
      </c>
      <c r="L68" s="14">
        <f t="shared" si="4"/>
        <v>5</v>
      </c>
      <c r="M68" s="6" t="s">
        <v>126</v>
      </c>
      <c r="N68" s="14">
        <f t="shared" si="5"/>
        <v>9</v>
      </c>
      <c r="O68" s="160" t="s">
        <v>126</v>
      </c>
      <c r="P68" s="14">
        <f t="shared" si="6"/>
        <v>9</v>
      </c>
      <c r="Q68" s="15">
        <f t="shared" si="7"/>
        <v>246</v>
      </c>
      <c r="R68" s="19">
        <f t="shared" si="8"/>
        <v>6.15</v>
      </c>
      <c r="S68" s="15">
        <v>307</v>
      </c>
      <c r="T68" s="7">
        <v>310</v>
      </c>
      <c r="U68" s="20">
        <v>256</v>
      </c>
      <c r="V68" s="21">
        <v>298</v>
      </c>
      <c r="W68" s="46">
        <v>290</v>
      </c>
      <c r="X68" s="20">
        <v>308</v>
      </c>
      <c r="Y68" s="8">
        <f t="shared" si="9"/>
        <v>7.1964285714285712</v>
      </c>
      <c r="Z68" s="87"/>
    </row>
    <row r="69" spans="1:28" s="22" customFormat="1" ht="27" customHeight="1">
      <c r="A69" s="15">
        <f t="shared" si="10"/>
        <v>63</v>
      </c>
      <c r="B69" s="18" t="s">
        <v>565</v>
      </c>
      <c r="C69" s="6" t="s">
        <v>123</v>
      </c>
      <c r="D69" s="14">
        <f t="shared" si="11"/>
        <v>8</v>
      </c>
      <c r="E69" s="6" t="s">
        <v>126</v>
      </c>
      <c r="F69" s="14">
        <f t="shared" si="12"/>
        <v>9</v>
      </c>
      <c r="G69" s="6" t="s">
        <v>770</v>
      </c>
      <c r="H69" s="14">
        <f t="shared" si="2"/>
        <v>10</v>
      </c>
      <c r="I69" s="6" t="s">
        <v>770</v>
      </c>
      <c r="J69" s="14">
        <f t="shared" si="3"/>
        <v>10</v>
      </c>
      <c r="K69" s="6" t="s">
        <v>770</v>
      </c>
      <c r="L69" s="14">
        <f t="shared" si="4"/>
        <v>10</v>
      </c>
      <c r="M69" s="6" t="s">
        <v>126</v>
      </c>
      <c r="N69" s="14">
        <f t="shared" si="5"/>
        <v>9</v>
      </c>
      <c r="O69" s="160" t="s">
        <v>126</v>
      </c>
      <c r="P69" s="14">
        <f t="shared" si="6"/>
        <v>9</v>
      </c>
      <c r="Q69" s="15">
        <f t="shared" si="7"/>
        <v>372</v>
      </c>
      <c r="R69" s="19">
        <f t="shared" si="8"/>
        <v>9.3000000000000007</v>
      </c>
      <c r="S69" s="15">
        <v>320</v>
      </c>
      <c r="T69" s="7">
        <v>334</v>
      </c>
      <c r="U69" s="20">
        <v>284</v>
      </c>
      <c r="V69" s="21">
        <v>392</v>
      </c>
      <c r="W69" s="46">
        <v>376</v>
      </c>
      <c r="X69" s="20">
        <v>354</v>
      </c>
      <c r="Y69" s="8">
        <f t="shared" si="9"/>
        <v>8.6857142857142851</v>
      </c>
      <c r="Z69" s="87"/>
      <c r="AB69" s="93"/>
    </row>
    <row r="70" spans="1:28" s="22" customFormat="1" ht="27" customHeight="1">
      <c r="A70" s="15">
        <f t="shared" si="10"/>
        <v>64</v>
      </c>
      <c r="B70" s="18" t="s">
        <v>566</v>
      </c>
      <c r="C70" s="6" t="s">
        <v>126</v>
      </c>
      <c r="D70" s="14">
        <f t="shared" si="11"/>
        <v>9</v>
      </c>
      <c r="E70" s="6" t="s">
        <v>126</v>
      </c>
      <c r="F70" s="14">
        <f t="shared" si="12"/>
        <v>9</v>
      </c>
      <c r="G70" s="6" t="s">
        <v>126</v>
      </c>
      <c r="H70" s="14">
        <f t="shared" si="2"/>
        <v>9</v>
      </c>
      <c r="I70" s="6" t="s">
        <v>770</v>
      </c>
      <c r="J70" s="14">
        <f t="shared" si="3"/>
        <v>10</v>
      </c>
      <c r="K70" s="6" t="s">
        <v>126</v>
      </c>
      <c r="L70" s="14">
        <f t="shared" si="4"/>
        <v>9</v>
      </c>
      <c r="M70" s="6" t="s">
        <v>126</v>
      </c>
      <c r="N70" s="14">
        <f t="shared" si="5"/>
        <v>9</v>
      </c>
      <c r="O70" s="160" t="s">
        <v>126</v>
      </c>
      <c r="P70" s="14">
        <f t="shared" si="6"/>
        <v>9</v>
      </c>
      <c r="Q70" s="15">
        <f t="shared" si="7"/>
        <v>366</v>
      </c>
      <c r="R70" s="19">
        <f t="shared" si="8"/>
        <v>9.15</v>
      </c>
      <c r="S70" s="15">
        <v>298</v>
      </c>
      <c r="T70" s="7">
        <v>336</v>
      </c>
      <c r="U70" s="20">
        <v>294</v>
      </c>
      <c r="V70" s="21">
        <v>330</v>
      </c>
      <c r="W70" s="46">
        <v>364</v>
      </c>
      <c r="X70" s="20">
        <v>370</v>
      </c>
      <c r="Y70" s="8">
        <f t="shared" si="9"/>
        <v>8.4214285714285708</v>
      </c>
      <c r="Z70" s="87"/>
    </row>
    <row r="71" spans="1:28" s="22" customFormat="1" ht="27" customHeight="1">
      <c r="A71" s="15">
        <f t="shared" si="10"/>
        <v>65</v>
      </c>
      <c r="B71" s="18" t="s">
        <v>567</v>
      </c>
      <c r="C71" s="6" t="s">
        <v>13</v>
      </c>
      <c r="D71" s="14">
        <f t="shared" ref="D71:D102" si="13">IF(C71="AA",10, IF(C71="AB",9, IF(C71="BB",8, IF(C71="BC",7,IF(C71="CC",6, IF(C71="CD",5, IF(C71="DD",4,IF(C71="F",0))))))))</f>
        <v>5</v>
      </c>
      <c r="E71" s="6" t="s">
        <v>119</v>
      </c>
      <c r="F71" s="14">
        <f t="shared" ref="F71:F102" si="14">IF(E71="AA",10, IF(E71="AB",9, IF(E71="BB",8, IF(E71="BC",7,IF(E71="CC",6, IF(E71="CD",5, IF(E71="DD",4,IF(E71="F",0))))))))</f>
        <v>4</v>
      </c>
      <c r="G71" s="6" t="s">
        <v>19</v>
      </c>
      <c r="H71" s="14">
        <f t="shared" ref="H71:H121" si="15">IF(G71="AA",10, IF(G71="AB",9, IF(G71="BB",8, IF(G71="BC",7,IF(G71="CC",6, IF(G71="CD",5, IF(G71="DD",4,IF(G71="F",0))))))))</f>
        <v>7</v>
      </c>
      <c r="I71" s="6" t="s">
        <v>20</v>
      </c>
      <c r="J71" s="14">
        <f t="shared" ref="J71:J121" si="16">IF(I71="AA",10, IF(I71="AB",9, IF(I71="BB",8, IF(I71="BC",7,IF(I71="CC",6, IF(I71="CD",5, IF(I71="DD",4,IF(I71="F",0))))))))</f>
        <v>6</v>
      </c>
      <c r="K71" s="6" t="s">
        <v>19</v>
      </c>
      <c r="L71" s="14">
        <f t="shared" ref="L71:L121" si="17">IF(K71="AA",10, IF(K71="AB",9, IF(K71="BB",8, IF(K71="BC",7,IF(K71="CC",6, IF(K71="CD",5, IF(K71="DD",4,IF(K71="F",0))))))))</f>
        <v>7</v>
      </c>
      <c r="M71" s="6" t="s">
        <v>126</v>
      </c>
      <c r="N71" s="14">
        <f t="shared" ref="N71:N121" si="18">IF(M71="AA",10, IF(M71="AB",9, IF(M71="BB",8, IF(M71="BC",7,IF(M71="CC",6, IF(M71="CD",5, IF(M71="DD",4,IF(M71="F",0))))))))</f>
        <v>9</v>
      </c>
      <c r="O71" s="160" t="s">
        <v>123</v>
      </c>
      <c r="P71" s="14">
        <f t="shared" ref="P71:P121" si="19">IF(O71="AA",10, IF(O71="AB",9, IF(O71="BB",8, IF(O71="BC",7,IF(O71="CC",6, IF(O71="CD",5, IF(O71="DD",4,IF(O71="F",0))))))))</f>
        <v>8</v>
      </c>
      <c r="Q71" s="15">
        <f t="shared" si="7"/>
        <v>256</v>
      </c>
      <c r="R71" s="19">
        <f t="shared" si="8"/>
        <v>6.4</v>
      </c>
      <c r="S71" s="15">
        <v>267</v>
      </c>
      <c r="T71" s="7">
        <v>318</v>
      </c>
      <c r="U71" s="20">
        <v>248</v>
      </c>
      <c r="V71" s="21">
        <v>322</v>
      </c>
      <c r="W71" s="46">
        <v>322</v>
      </c>
      <c r="X71" s="20">
        <v>308</v>
      </c>
      <c r="Y71" s="8">
        <f t="shared" si="9"/>
        <v>7.2892857142857146</v>
      </c>
      <c r="Z71" s="87"/>
    </row>
    <row r="72" spans="1:28" s="22" customFormat="1" ht="27" customHeight="1">
      <c r="A72" s="15">
        <f t="shared" si="10"/>
        <v>66</v>
      </c>
      <c r="B72" s="18" t="s">
        <v>568</v>
      </c>
      <c r="C72" s="6" t="s">
        <v>19</v>
      </c>
      <c r="D72" s="14">
        <f t="shared" si="13"/>
        <v>7</v>
      </c>
      <c r="E72" s="6" t="s">
        <v>20</v>
      </c>
      <c r="F72" s="14">
        <f t="shared" si="14"/>
        <v>6</v>
      </c>
      <c r="G72" s="6" t="s">
        <v>126</v>
      </c>
      <c r="H72" s="14">
        <f t="shared" si="15"/>
        <v>9</v>
      </c>
      <c r="I72" s="6" t="s">
        <v>20</v>
      </c>
      <c r="J72" s="14">
        <f t="shared" si="16"/>
        <v>6</v>
      </c>
      <c r="K72" s="6" t="s">
        <v>123</v>
      </c>
      <c r="L72" s="14">
        <f t="shared" si="17"/>
        <v>8</v>
      </c>
      <c r="M72" s="6" t="s">
        <v>126</v>
      </c>
      <c r="N72" s="14">
        <f t="shared" si="18"/>
        <v>9</v>
      </c>
      <c r="O72" s="160" t="s">
        <v>126</v>
      </c>
      <c r="P72" s="14">
        <f t="shared" si="19"/>
        <v>9</v>
      </c>
      <c r="Q72" s="15">
        <f t="shared" ref="Q72:Q121" si="20">(D72*6+F72*6+H72*6+J72*6+L72*6+N72*2+P72*8)</f>
        <v>306</v>
      </c>
      <c r="R72" s="19">
        <f t="shared" ref="R72:R121" si="21">(Q72/40)</f>
        <v>7.65</v>
      </c>
      <c r="S72" s="15">
        <v>280</v>
      </c>
      <c r="T72" s="7">
        <v>324</v>
      </c>
      <c r="U72" s="20">
        <v>284</v>
      </c>
      <c r="V72" s="21">
        <v>290</v>
      </c>
      <c r="W72" s="46">
        <v>282</v>
      </c>
      <c r="X72" s="20">
        <v>318</v>
      </c>
      <c r="Y72" s="8">
        <f t="shared" ref="Y72:Y121" si="22">(Q72+S72+T72+U72+V72+W72+X72)/(280)</f>
        <v>7.4428571428571431</v>
      </c>
      <c r="Z72" s="87"/>
      <c r="AB72" s="93"/>
    </row>
    <row r="73" spans="1:28" s="22" customFormat="1" ht="27" customHeight="1">
      <c r="A73" s="15">
        <f t="shared" ref="A73:A123" si="23">A72+1</f>
        <v>67</v>
      </c>
      <c r="B73" s="18" t="s">
        <v>569</v>
      </c>
      <c r="C73" s="6" t="s">
        <v>19</v>
      </c>
      <c r="D73" s="14">
        <f t="shared" si="13"/>
        <v>7</v>
      </c>
      <c r="E73" s="6" t="s">
        <v>20</v>
      </c>
      <c r="F73" s="14">
        <f t="shared" si="14"/>
        <v>6</v>
      </c>
      <c r="G73" s="6" t="s">
        <v>123</v>
      </c>
      <c r="H73" s="14">
        <f t="shared" si="15"/>
        <v>8</v>
      </c>
      <c r="I73" s="6" t="s">
        <v>19</v>
      </c>
      <c r="J73" s="14">
        <f t="shared" si="16"/>
        <v>7</v>
      </c>
      <c r="K73" s="6" t="s">
        <v>19</v>
      </c>
      <c r="L73" s="14">
        <f t="shared" si="17"/>
        <v>7</v>
      </c>
      <c r="M73" s="6" t="s">
        <v>126</v>
      </c>
      <c r="N73" s="14">
        <f t="shared" si="18"/>
        <v>9</v>
      </c>
      <c r="O73" s="160" t="s">
        <v>775</v>
      </c>
      <c r="P73" s="14" t="b">
        <f t="shared" si="19"/>
        <v>0</v>
      </c>
      <c r="Q73" s="15">
        <f t="shared" si="20"/>
        <v>228</v>
      </c>
      <c r="R73" s="19">
        <f t="shared" si="21"/>
        <v>5.7</v>
      </c>
      <c r="S73" s="15">
        <v>292</v>
      </c>
      <c r="T73" s="7">
        <v>342</v>
      </c>
      <c r="U73" s="20">
        <v>278</v>
      </c>
      <c r="V73" s="21">
        <v>316</v>
      </c>
      <c r="W73" s="46">
        <v>314</v>
      </c>
      <c r="X73" s="20">
        <v>308</v>
      </c>
      <c r="Y73" s="8">
        <f t="shared" si="22"/>
        <v>7.4214285714285717</v>
      </c>
      <c r="Z73" s="87"/>
    </row>
    <row r="74" spans="1:28" s="22" customFormat="1" ht="27" customHeight="1">
      <c r="A74" s="15">
        <f t="shared" si="23"/>
        <v>68</v>
      </c>
      <c r="B74" s="18" t="s">
        <v>570</v>
      </c>
      <c r="C74" s="6" t="s">
        <v>770</v>
      </c>
      <c r="D74" s="14">
        <f t="shared" si="13"/>
        <v>10</v>
      </c>
      <c r="E74" s="6" t="s">
        <v>770</v>
      </c>
      <c r="F74" s="14">
        <f t="shared" si="14"/>
        <v>10</v>
      </c>
      <c r="G74" s="6" t="s">
        <v>123</v>
      </c>
      <c r="H74" s="14">
        <f t="shared" si="15"/>
        <v>8</v>
      </c>
      <c r="I74" s="6" t="s">
        <v>126</v>
      </c>
      <c r="J74" s="14">
        <f t="shared" si="16"/>
        <v>9</v>
      </c>
      <c r="K74" s="6" t="s">
        <v>126</v>
      </c>
      <c r="L74" s="14">
        <f t="shared" si="17"/>
        <v>9</v>
      </c>
      <c r="M74" s="6" t="s">
        <v>770</v>
      </c>
      <c r="N74" s="14">
        <f t="shared" si="18"/>
        <v>10</v>
      </c>
      <c r="O74" s="160" t="s">
        <v>770</v>
      </c>
      <c r="P74" s="14">
        <f t="shared" si="19"/>
        <v>10</v>
      </c>
      <c r="Q74" s="15">
        <f t="shared" si="20"/>
        <v>376</v>
      </c>
      <c r="R74" s="19">
        <f t="shared" si="21"/>
        <v>9.4</v>
      </c>
      <c r="S74" s="15">
        <v>305</v>
      </c>
      <c r="T74" s="7">
        <v>330</v>
      </c>
      <c r="U74" s="20">
        <v>332</v>
      </c>
      <c r="V74" s="21">
        <v>336</v>
      </c>
      <c r="W74" s="46">
        <v>362</v>
      </c>
      <c r="X74" s="20">
        <v>364</v>
      </c>
      <c r="Y74" s="8">
        <f t="shared" si="22"/>
        <v>8.5892857142857135</v>
      </c>
      <c r="Z74" s="87"/>
      <c r="AB74" s="93"/>
    </row>
    <row r="75" spans="1:28" s="22" customFormat="1" ht="27" customHeight="1">
      <c r="A75" s="15">
        <f t="shared" si="23"/>
        <v>69</v>
      </c>
      <c r="B75" s="18" t="s">
        <v>571</v>
      </c>
      <c r="C75" s="6" t="s">
        <v>19</v>
      </c>
      <c r="D75" s="14">
        <f t="shared" si="13"/>
        <v>7</v>
      </c>
      <c r="E75" s="6" t="s">
        <v>20</v>
      </c>
      <c r="F75" s="14">
        <f t="shared" si="14"/>
        <v>6</v>
      </c>
      <c r="G75" s="6" t="s">
        <v>123</v>
      </c>
      <c r="H75" s="14">
        <f t="shared" si="15"/>
        <v>8</v>
      </c>
      <c r="I75" s="6" t="s">
        <v>19</v>
      </c>
      <c r="J75" s="14">
        <f t="shared" si="16"/>
        <v>7</v>
      </c>
      <c r="K75" s="6" t="s">
        <v>123</v>
      </c>
      <c r="L75" s="14">
        <f t="shared" si="17"/>
        <v>8</v>
      </c>
      <c r="M75" s="6" t="s">
        <v>126</v>
      </c>
      <c r="N75" s="14">
        <f t="shared" si="18"/>
        <v>9</v>
      </c>
      <c r="O75" s="160" t="s">
        <v>775</v>
      </c>
      <c r="P75" s="14" t="b">
        <f t="shared" si="19"/>
        <v>0</v>
      </c>
      <c r="Q75" s="15">
        <f t="shared" si="20"/>
        <v>234</v>
      </c>
      <c r="R75" s="19">
        <f t="shared" si="21"/>
        <v>5.85</v>
      </c>
      <c r="S75" s="15">
        <v>278</v>
      </c>
      <c r="T75" s="7">
        <v>310</v>
      </c>
      <c r="U75" s="20">
        <v>254</v>
      </c>
      <c r="V75" s="21">
        <v>290</v>
      </c>
      <c r="W75" s="46">
        <v>314</v>
      </c>
      <c r="X75" s="20">
        <v>364</v>
      </c>
      <c r="Y75" s="8">
        <f t="shared" si="22"/>
        <v>7.3</v>
      </c>
      <c r="Z75" s="87"/>
    </row>
    <row r="76" spans="1:28" s="22" customFormat="1" ht="27" customHeight="1">
      <c r="A76" s="15">
        <f t="shared" si="23"/>
        <v>70</v>
      </c>
      <c r="B76" s="18" t="s">
        <v>572</v>
      </c>
      <c r="C76" s="6" t="s">
        <v>126</v>
      </c>
      <c r="D76" s="14">
        <f t="shared" si="13"/>
        <v>9</v>
      </c>
      <c r="E76" s="6" t="s">
        <v>770</v>
      </c>
      <c r="F76" s="14">
        <f t="shared" si="14"/>
        <v>10</v>
      </c>
      <c r="G76" s="6" t="s">
        <v>770</v>
      </c>
      <c r="H76" s="14">
        <f t="shared" si="15"/>
        <v>10</v>
      </c>
      <c r="I76" s="138" t="s">
        <v>770</v>
      </c>
      <c r="J76" s="14">
        <f t="shared" si="16"/>
        <v>10</v>
      </c>
      <c r="K76" s="6" t="s">
        <v>770</v>
      </c>
      <c r="L76" s="14">
        <f t="shared" si="17"/>
        <v>10</v>
      </c>
      <c r="M76" s="6" t="s">
        <v>126</v>
      </c>
      <c r="N76" s="14">
        <f t="shared" si="18"/>
        <v>9</v>
      </c>
      <c r="O76" s="160" t="s">
        <v>123</v>
      </c>
      <c r="P76" s="14">
        <f t="shared" si="19"/>
        <v>8</v>
      </c>
      <c r="Q76" s="15">
        <f t="shared" si="20"/>
        <v>376</v>
      </c>
      <c r="R76" s="19">
        <f t="shared" si="21"/>
        <v>9.4</v>
      </c>
      <c r="S76" s="15">
        <v>316</v>
      </c>
      <c r="T76" s="7">
        <v>364</v>
      </c>
      <c r="U76" s="20">
        <v>314</v>
      </c>
      <c r="V76" s="21">
        <v>370</v>
      </c>
      <c r="W76" s="46">
        <v>386</v>
      </c>
      <c r="X76" s="20">
        <v>364</v>
      </c>
      <c r="Y76" s="8">
        <f t="shared" si="22"/>
        <v>8.8928571428571423</v>
      </c>
      <c r="Z76" s="87"/>
    </row>
    <row r="77" spans="1:28" s="22" customFormat="1" ht="27" customHeight="1">
      <c r="A77" s="15">
        <f t="shared" si="23"/>
        <v>71</v>
      </c>
      <c r="B77" s="18" t="s">
        <v>573</v>
      </c>
      <c r="C77" s="6" t="s">
        <v>126</v>
      </c>
      <c r="D77" s="14">
        <f t="shared" si="13"/>
        <v>9</v>
      </c>
      <c r="E77" s="6" t="s">
        <v>770</v>
      </c>
      <c r="F77" s="14">
        <f t="shared" si="14"/>
        <v>10</v>
      </c>
      <c r="G77" s="6" t="s">
        <v>126</v>
      </c>
      <c r="H77" s="14">
        <f t="shared" si="15"/>
        <v>9</v>
      </c>
      <c r="I77" s="6" t="s">
        <v>126</v>
      </c>
      <c r="J77" s="14">
        <f t="shared" si="16"/>
        <v>9</v>
      </c>
      <c r="K77" s="6" t="s">
        <v>123</v>
      </c>
      <c r="L77" s="14">
        <f t="shared" si="17"/>
        <v>8</v>
      </c>
      <c r="M77" s="6" t="s">
        <v>770</v>
      </c>
      <c r="N77" s="14">
        <f t="shared" si="18"/>
        <v>10</v>
      </c>
      <c r="O77" s="160" t="s">
        <v>770</v>
      </c>
      <c r="P77" s="14">
        <f t="shared" si="19"/>
        <v>10</v>
      </c>
      <c r="Q77" s="15">
        <f t="shared" si="20"/>
        <v>370</v>
      </c>
      <c r="R77" s="19">
        <f t="shared" si="21"/>
        <v>9.25</v>
      </c>
      <c r="S77" s="15">
        <v>274</v>
      </c>
      <c r="T77" s="7">
        <v>332</v>
      </c>
      <c r="U77" s="20">
        <v>270</v>
      </c>
      <c r="V77" s="21">
        <v>326</v>
      </c>
      <c r="W77" s="46">
        <v>336</v>
      </c>
      <c r="X77" s="20">
        <v>350</v>
      </c>
      <c r="Y77" s="8">
        <f t="shared" si="22"/>
        <v>8.0642857142857149</v>
      </c>
      <c r="Z77" s="87"/>
    </row>
    <row r="78" spans="1:28" s="22" customFormat="1" ht="27" customHeight="1">
      <c r="A78" s="15">
        <f t="shared" si="23"/>
        <v>72</v>
      </c>
      <c r="B78" s="18" t="s">
        <v>574</v>
      </c>
      <c r="C78" s="6" t="s">
        <v>19</v>
      </c>
      <c r="D78" s="14">
        <f t="shared" si="13"/>
        <v>7</v>
      </c>
      <c r="E78" s="6" t="s">
        <v>126</v>
      </c>
      <c r="F78" s="14">
        <f t="shared" si="14"/>
        <v>9</v>
      </c>
      <c r="G78" s="6" t="s">
        <v>123</v>
      </c>
      <c r="H78" s="14">
        <f t="shared" si="15"/>
        <v>8</v>
      </c>
      <c r="I78" s="6" t="s">
        <v>123</v>
      </c>
      <c r="J78" s="14">
        <f t="shared" si="16"/>
        <v>8</v>
      </c>
      <c r="K78" s="6" t="s">
        <v>770</v>
      </c>
      <c r="L78" s="14">
        <f t="shared" si="17"/>
        <v>10</v>
      </c>
      <c r="M78" s="6" t="s">
        <v>770</v>
      </c>
      <c r="N78" s="14">
        <f t="shared" si="18"/>
        <v>10</v>
      </c>
      <c r="O78" s="160" t="s">
        <v>126</v>
      </c>
      <c r="P78" s="14">
        <f t="shared" si="19"/>
        <v>9</v>
      </c>
      <c r="Q78" s="15">
        <f t="shared" si="20"/>
        <v>344</v>
      </c>
      <c r="R78" s="19">
        <f t="shared" si="21"/>
        <v>8.6</v>
      </c>
      <c r="S78" s="15">
        <v>293</v>
      </c>
      <c r="T78" s="7">
        <v>306</v>
      </c>
      <c r="U78" s="20">
        <v>268</v>
      </c>
      <c r="V78" s="21">
        <v>304</v>
      </c>
      <c r="W78" s="46">
        <v>324</v>
      </c>
      <c r="X78" s="20">
        <v>324</v>
      </c>
      <c r="Y78" s="8">
        <f t="shared" si="22"/>
        <v>7.7249999999999996</v>
      </c>
      <c r="Z78" s="87"/>
      <c r="AB78" s="93"/>
    </row>
    <row r="79" spans="1:28" s="22" customFormat="1" ht="27" customHeight="1">
      <c r="A79" s="15">
        <f t="shared" si="23"/>
        <v>73</v>
      </c>
      <c r="B79" s="18" t="s">
        <v>575</v>
      </c>
      <c r="C79" s="6" t="s">
        <v>13</v>
      </c>
      <c r="D79" s="14">
        <f t="shared" si="13"/>
        <v>5</v>
      </c>
      <c r="E79" s="6" t="s">
        <v>19</v>
      </c>
      <c r="F79" s="14">
        <f t="shared" si="14"/>
        <v>7</v>
      </c>
      <c r="G79" s="6" t="s">
        <v>123</v>
      </c>
      <c r="H79" s="14">
        <f t="shared" si="15"/>
        <v>8</v>
      </c>
      <c r="I79" s="6" t="s">
        <v>123</v>
      </c>
      <c r="J79" s="14">
        <f t="shared" si="16"/>
        <v>8</v>
      </c>
      <c r="K79" s="6" t="s">
        <v>19</v>
      </c>
      <c r="L79" s="14">
        <f t="shared" si="17"/>
        <v>7</v>
      </c>
      <c r="M79" s="6" t="s">
        <v>123</v>
      </c>
      <c r="N79" s="14">
        <f t="shared" si="18"/>
        <v>8</v>
      </c>
      <c r="O79" s="160" t="s">
        <v>126</v>
      </c>
      <c r="P79" s="14">
        <f t="shared" si="19"/>
        <v>9</v>
      </c>
      <c r="Q79" s="15">
        <f t="shared" si="20"/>
        <v>298</v>
      </c>
      <c r="R79" s="19">
        <f t="shared" si="21"/>
        <v>7.45</v>
      </c>
      <c r="S79" s="15">
        <v>284</v>
      </c>
      <c r="T79" s="7">
        <v>314</v>
      </c>
      <c r="U79" s="20">
        <v>268</v>
      </c>
      <c r="V79" s="21">
        <v>318</v>
      </c>
      <c r="W79" s="46">
        <v>292</v>
      </c>
      <c r="X79" s="20">
        <v>314</v>
      </c>
      <c r="Y79" s="8">
        <f t="shared" si="22"/>
        <v>7.4571428571428573</v>
      </c>
      <c r="Z79" s="87"/>
      <c r="AB79" s="93"/>
    </row>
    <row r="80" spans="1:28" s="22" customFormat="1" ht="27" customHeight="1">
      <c r="A80" s="15">
        <f t="shared" si="23"/>
        <v>74</v>
      </c>
      <c r="B80" s="18" t="s">
        <v>576</v>
      </c>
      <c r="C80" s="6" t="s">
        <v>19</v>
      </c>
      <c r="D80" s="14">
        <f t="shared" si="13"/>
        <v>7</v>
      </c>
      <c r="E80" s="6" t="s">
        <v>19</v>
      </c>
      <c r="F80" s="14">
        <f t="shared" si="14"/>
        <v>7</v>
      </c>
      <c r="G80" s="6" t="s">
        <v>126</v>
      </c>
      <c r="H80" s="14">
        <f t="shared" si="15"/>
        <v>9</v>
      </c>
      <c r="I80" s="6" t="s">
        <v>123</v>
      </c>
      <c r="J80" s="14">
        <f t="shared" si="16"/>
        <v>8</v>
      </c>
      <c r="K80" s="6" t="s">
        <v>19</v>
      </c>
      <c r="L80" s="14">
        <f t="shared" si="17"/>
        <v>7</v>
      </c>
      <c r="M80" s="6" t="s">
        <v>123</v>
      </c>
      <c r="N80" s="14">
        <f t="shared" si="18"/>
        <v>8</v>
      </c>
      <c r="O80" s="160" t="s">
        <v>126</v>
      </c>
      <c r="P80" s="14">
        <f t="shared" si="19"/>
        <v>9</v>
      </c>
      <c r="Q80" s="15">
        <f t="shared" si="20"/>
        <v>316</v>
      </c>
      <c r="R80" s="19">
        <f t="shared" si="21"/>
        <v>7.9</v>
      </c>
      <c r="S80" s="15">
        <v>233</v>
      </c>
      <c r="T80" s="7">
        <v>230</v>
      </c>
      <c r="U80" s="20">
        <v>182</v>
      </c>
      <c r="V80" s="21">
        <v>252</v>
      </c>
      <c r="W80" s="46">
        <v>246</v>
      </c>
      <c r="X80" s="20">
        <v>282</v>
      </c>
      <c r="Y80" s="8">
        <f t="shared" si="22"/>
        <v>6.2178571428571425</v>
      </c>
      <c r="Z80" s="87"/>
      <c r="AB80" s="93"/>
    </row>
    <row r="81" spans="1:28" s="22" customFormat="1" ht="27" customHeight="1">
      <c r="A81" s="15">
        <f t="shared" si="23"/>
        <v>75</v>
      </c>
      <c r="B81" s="18" t="s">
        <v>577</v>
      </c>
      <c r="C81" s="6" t="s">
        <v>123</v>
      </c>
      <c r="D81" s="14">
        <f t="shared" si="13"/>
        <v>8</v>
      </c>
      <c r="E81" s="6" t="s">
        <v>126</v>
      </c>
      <c r="F81" s="14">
        <f t="shared" si="14"/>
        <v>9</v>
      </c>
      <c r="G81" s="6" t="s">
        <v>123</v>
      </c>
      <c r="H81" s="14">
        <f t="shared" si="15"/>
        <v>8</v>
      </c>
      <c r="I81" s="6" t="s">
        <v>126</v>
      </c>
      <c r="J81" s="14">
        <f t="shared" si="16"/>
        <v>9</v>
      </c>
      <c r="K81" s="6" t="s">
        <v>126</v>
      </c>
      <c r="L81" s="14">
        <f t="shared" si="17"/>
        <v>9</v>
      </c>
      <c r="M81" s="6" t="s">
        <v>126</v>
      </c>
      <c r="N81" s="14">
        <f t="shared" si="18"/>
        <v>9</v>
      </c>
      <c r="O81" s="160" t="s">
        <v>126</v>
      </c>
      <c r="P81" s="14">
        <f t="shared" si="19"/>
        <v>9</v>
      </c>
      <c r="Q81" s="15">
        <f t="shared" si="20"/>
        <v>348</v>
      </c>
      <c r="R81" s="19">
        <f t="shared" si="21"/>
        <v>8.6999999999999993</v>
      </c>
      <c r="S81" s="15">
        <v>319</v>
      </c>
      <c r="T81" s="7">
        <v>354</v>
      </c>
      <c r="U81" s="20">
        <v>300</v>
      </c>
      <c r="V81" s="21">
        <v>320</v>
      </c>
      <c r="W81" s="46">
        <v>362</v>
      </c>
      <c r="X81" s="20">
        <v>346</v>
      </c>
      <c r="Y81" s="8">
        <f t="shared" si="22"/>
        <v>8.3892857142857142</v>
      </c>
      <c r="Z81" s="87"/>
    </row>
    <row r="82" spans="1:28" s="22" customFormat="1" ht="27" customHeight="1">
      <c r="A82" s="15">
        <f t="shared" si="23"/>
        <v>76</v>
      </c>
      <c r="B82" s="18" t="s">
        <v>578</v>
      </c>
      <c r="C82" s="6" t="s">
        <v>19</v>
      </c>
      <c r="D82" s="14">
        <f t="shared" si="13"/>
        <v>7</v>
      </c>
      <c r="E82" s="6" t="s">
        <v>123</v>
      </c>
      <c r="F82" s="14">
        <f t="shared" si="14"/>
        <v>8</v>
      </c>
      <c r="G82" s="6" t="s">
        <v>19</v>
      </c>
      <c r="H82" s="14">
        <f t="shared" si="15"/>
        <v>7</v>
      </c>
      <c r="I82" s="6" t="s">
        <v>123</v>
      </c>
      <c r="J82" s="14">
        <f t="shared" si="16"/>
        <v>8</v>
      </c>
      <c r="K82" s="6" t="s">
        <v>19</v>
      </c>
      <c r="L82" s="14">
        <f t="shared" si="17"/>
        <v>7</v>
      </c>
      <c r="M82" s="6" t="s">
        <v>19</v>
      </c>
      <c r="N82" s="14">
        <f t="shared" si="18"/>
        <v>7</v>
      </c>
      <c r="O82" s="160" t="s">
        <v>19</v>
      </c>
      <c r="P82" s="14">
        <f t="shared" si="19"/>
        <v>7</v>
      </c>
      <c r="Q82" s="15">
        <f t="shared" si="20"/>
        <v>292</v>
      </c>
      <c r="R82" s="19">
        <f t="shared" si="21"/>
        <v>7.3</v>
      </c>
      <c r="S82" s="15">
        <v>185</v>
      </c>
      <c r="T82" s="7">
        <v>268</v>
      </c>
      <c r="U82" s="148">
        <v>192</v>
      </c>
      <c r="V82" s="21">
        <v>214</v>
      </c>
      <c r="W82" s="156">
        <v>250</v>
      </c>
      <c r="X82" s="20">
        <v>270</v>
      </c>
      <c r="Y82" s="8">
        <f t="shared" si="22"/>
        <v>5.9678571428571425</v>
      </c>
      <c r="Z82" s="87"/>
    </row>
    <row r="83" spans="1:28" s="22" customFormat="1" ht="27" customHeight="1">
      <c r="A83" s="15">
        <f t="shared" si="23"/>
        <v>77</v>
      </c>
      <c r="B83" s="18" t="s">
        <v>579</v>
      </c>
      <c r="C83" s="6" t="s">
        <v>126</v>
      </c>
      <c r="D83" s="14">
        <f t="shared" si="13"/>
        <v>9</v>
      </c>
      <c r="E83" s="6" t="s">
        <v>770</v>
      </c>
      <c r="F83" s="14">
        <f t="shared" si="14"/>
        <v>10</v>
      </c>
      <c r="G83" s="6" t="s">
        <v>126</v>
      </c>
      <c r="H83" s="14">
        <f t="shared" si="15"/>
        <v>9</v>
      </c>
      <c r="I83" s="6" t="s">
        <v>126</v>
      </c>
      <c r="J83" s="14">
        <f t="shared" si="16"/>
        <v>9</v>
      </c>
      <c r="K83" s="6" t="s">
        <v>770</v>
      </c>
      <c r="L83" s="14">
        <f t="shared" si="17"/>
        <v>10</v>
      </c>
      <c r="M83" s="6" t="s">
        <v>126</v>
      </c>
      <c r="N83" s="14">
        <f t="shared" si="18"/>
        <v>9</v>
      </c>
      <c r="O83" s="160" t="s">
        <v>126</v>
      </c>
      <c r="P83" s="14">
        <f t="shared" si="19"/>
        <v>9</v>
      </c>
      <c r="Q83" s="15">
        <f t="shared" si="20"/>
        <v>372</v>
      </c>
      <c r="R83" s="19">
        <f t="shared" si="21"/>
        <v>9.3000000000000007</v>
      </c>
      <c r="S83" s="15">
        <v>305</v>
      </c>
      <c r="T83" s="7">
        <v>338</v>
      </c>
      <c r="U83" s="20">
        <v>268</v>
      </c>
      <c r="V83" s="21">
        <v>322</v>
      </c>
      <c r="W83" s="46">
        <v>340</v>
      </c>
      <c r="X83" s="20">
        <v>342</v>
      </c>
      <c r="Y83" s="8">
        <f t="shared" si="22"/>
        <v>8.1678571428571427</v>
      </c>
      <c r="Z83" s="87"/>
      <c r="AB83" s="93"/>
    </row>
    <row r="84" spans="1:28" s="22" customFormat="1" ht="27" customHeight="1">
      <c r="A84" s="15">
        <f t="shared" si="23"/>
        <v>78</v>
      </c>
      <c r="B84" s="18" t="s">
        <v>580</v>
      </c>
      <c r="C84" s="6" t="s">
        <v>19</v>
      </c>
      <c r="D84" s="14">
        <f t="shared" si="13"/>
        <v>7</v>
      </c>
      <c r="E84" s="6" t="s">
        <v>19</v>
      </c>
      <c r="F84" s="14">
        <f t="shared" si="14"/>
        <v>7</v>
      </c>
      <c r="G84" s="6" t="s">
        <v>126</v>
      </c>
      <c r="H84" s="14">
        <f t="shared" si="15"/>
        <v>9</v>
      </c>
      <c r="I84" s="6" t="s">
        <v>126</v>
      </c>
      <c r="J84" s="14">
        <f t="shared" si="16"/>
        <v>9</v>
      </c>
      <c r="K84" s="6" t="s">
        <v>126</v>
      </c>
      <c r="L84" s="14">
        <f t="shared" si="17"/>
        <v>9</v>
      </c>
      <c r="M84" s="6" t="s">
        <v>770</v>
      </c>
      <c r="N84" s="14">
        <f t="shared" si="18"/>
        <v>10</v>
      </c>
      <c r="O84" s="160" t="s">
        <v>770</v>
      </c>
      <c r="P84" s="14">
        <f t="shared" si="19"/>
        <v>10</v>
      </c>
      <c r="Q84" s="15">
        <f t="shared" si="20"/>
        <v>346</v>
      </c>
      <c r="R84" s="19">
        <f t="shared" si="21"/>
        <v>8.65</v>
      </c>
      <c r="S84" s="15">
        <v>246</v>
      </c>
      <c r="T84" s="7">
        <v>304</v>
      </c>
      <c r="U84" s="20">
        <v>276</v>
      </c>
      <c r="V84" s="21">
        <v>318</v>
      </c>
      <c r="W84" s="46">
        <v>312</v>
      </c>
      <c r="X84" s="20">
        <v>332</v>
      </c>
      <c r="Y84" s="8">
        <f t="shared" si="22"/>
        <v>7.621428571428571</v>
      </c>
      <c r="Z84" s="87"/>
    </row>
    <row r="85" spans="1:28" s="22" customFormat="1" ht="27" customHeight="1">
      <c r="A85" s="15">
        <f t="shared" si="23"/>
        <v>79</v>
      </c>
      <c r="B85" s="18" t="s">
        <v>581</v>
      </c>
      <c r="C85" s="6" t="s">
        <v>126</v>
      </c>
      <c r="D85" s="14">
        <f t="shared" si="13"/>
        <v>9</v>
      </c>
      <c r="E85" s="6" t="s">
        <v>123</v>
      </c>
      <c r="F85" s="14">
        <f t="shared" si="14"/>
        <v>8</v>
      </c>
      <c r="G85" s="6" t="s">
        <v>126</v>
      </c>
      <c r="H85" s="14">
        <f t="shared" si="15"/>
        <v>9</v>
      </c>
      <c r="I85" s="6" t="s">
        <v>126</v>
      </c>
      <c r="J85" s="14">
        <f t="shared" si="16"/>
        <v>9</v>
      </c>
      <c r="K85" s="6" t="s">
        <v>770</v>
      </c>
      <c r="L85" s="14">
        <f t="shared" si="17"/>
        <v>10</v>
      </c>
      <c r="M85" s="6" t="s">
        <v>770</v>
      </c>
      <c r="N85" s="14">
        <f t="shared" si="18"/>
        <v>10</v>
      </c>
      <c r="O85" s="160" t="s">
        <v>126</v>
      </c>
      <c r="P85" s="14">
        <f t="shared" si="19"/>
        <v>9</v>
      </c>
      <c r="Q85" s="15">
        <f t="shared" si="20"/>
        <v>362</v>
      </c>
      <c r="R85" s="19">
        <f t="shared" si="21"/>
        <v>9.0500000000000007</v>
      </c>
      <c r="S85" s="15">
        <v>269</v>
      </c>
      <c r="T85" s="7">
        <v>294</v>
      </c>
      <c r="U85" s="20">
        <v>266</v>
      </c>
      <c r="V85" s="21">
        <v>330</v>
      </c>
      <c r="W85" s="46">
        <v>344</v>
      </c>
      <c r="X85" s="20">
        <v>362</v>
      </c>
      <c r="Y85" s="8">
        <f t="shared" si="22"/>
        <v>7.9535714285714283</v>
      </c>
      <c r="Z85" s="87"/>
    </row>
    <row r="86" spans="1:28" s="22" customFormat="1" ht="27" customHeight="1">
      <c r="A86" s="15">
        <f t="shared" si="23"/>
        <v>80</v>
      </c>
      <c r="B86" s="18" t="s">
        <v>582</v>
      </c>
      <c r="C86" s="6" t="s">
        <v>19</v>
      </c>
      <c r="D86" s="14">
        <f t="shared" si="13"/>
        <v>7</v>
      </c>
      <c r="E86" s="6" t="s">
        <v>19</v>
      </c>
      <c r="F86" s="14">
        <f t="shared" si="14"/>
        <v>7</v>
      </c>
      <c r="G86" s="6" t="s">
        <v>126</v>
      </c>
      <c r="H86" s="14">
        <f t="shared" si="15"/>
        <v>9</v>
      </c>
      <c r="I86" s="6" t="s">
        <v>123</v>
      </c>
      <c r="J86" s="14">
        <f t="shared" si="16"/>
        <v>8</v>
      </c>
      <c r="K86" s="6" t="s">
        <v>770</v>
      </c>
      <c r="L86" s="14">
        <f t="shared" si="17"/>
        <v>10</v>
      </c>
      <c r="M86" s="6" t="s">
        <v>126</v>
      </c>
      <c r="N86" s="14">
        <f t="shared" si="18"/>
        <v>9</v>
      </c>
      <c r="O86" s="160" t="s">
        <v>126</v>
      </c>
      <c r="P86" s="14">
        <f t="shared" si="19"/>
        <v>9</v>
      </c>
      <c r="Q86" s="15">
        <f t="shared" si="20"/>
        <v>336</v>
      </c>
      <c r="R86" s="19">
        <f t="shared" si="21"/>
        <v>8.4</v>
      </c>
      <c r="S86" s="15">
        <v>211</v>
      </c>
      <c r="T86" s="7">
        <v>214</v>
      </c>
      <c r="U86" s="20">
        <v>206</v>
      </c>
      <c r="V86" s="21">
        <v>220</v>
      </c>
      <c r="W86" s="46">
        <v>266</v>
      </c>
      <c r="X86" s="20">
        <v>270</v>
      </c>
      <c r="Y86" s="8">
        <f t="shared" si="22"/>
        <v>6.1535714285714285</v>
      </c>
      <c r="Z86" s="87"/>
      <c r="AB86" s="93"/>
    </row>
    <row r="87" spans="1:28" s="22" customFormat="1" ht="27" customHeight="1">
      <c r="A87" s="15">
        <f t="shared" si="23"/>
        <v>81</v>
      </c>
      <c r="B87" s="18" t="s">
        <v>583</v>
      </c>
      <c r="C87" s="6" t="s">
        <v>13</v>
      </c>
      <c r="D87" s="14">
        <f t="shared" si="13"/>
        <v>5</v>
      </c>
      <c r="E87" s="6" t="s">
        <v>13</v>
      </c>
      <c r="F87" s="14">
        <f t="shared" si="14"/>
        <v>5</v>
      </c>
      <c r="G87" s="6" t="s">
        <v>19</v>
      </c>
      <c r="H87" s="14">
        <f t="shared" si="15"/>
        <v>7</v>
      </c>
      <c r="I87" s="6" t="s">
        <v>20</v>
      </c>
      <c r="J87" s="14">
        <f t="shared" si="16"/>
        <v>6</v>
      </c>
      <c r="K87" s="6" t="s">
        <v>123</v>
      </c>
      <c r="L87" s="14">
        <f t="shared" si="17"/>
        <v>8</v>
      </c>
      <c r="M87" s="6" t="s">
        <v>126</v>
      </c>
      <c r="N87" s="14">
        <f t="shared" si="18"/>
        <v>9</v>
      </c>
      <c r="O87" s="160" t="s">
        <v>775</v>
      </c>
      <c r="P87" s="14" t="b">
        <f t="shared" si="19"/>
        <v>0</v>
      </c>
      <c r="Q87" s="15">
        <f t="shared" si="20"/>
        <v>204</v>
      </c>
      <c r="R87" s="19">
        <f t="shared" si="21"/>
        <v>5.0999999999999996</v>
      </c>
      <c r="S87" s="15">
        <v>261</v>
      </c>
      <c r="T87" s="7">
        <v>278</v>
      </c>
      <c r="U87" s="20">
        <v>240</v>
      </c>
      <c r="V87" s="21">
        <v>282</v>
      </c>
      <c r="W87" s="46">
        <v>284</v>
      </c>
      <c r="X87" s="20">
        <v>276</v>
      </c>
      <c r="Y87" s="8">
        <f t="shared" si="22"/>
        <v>6.5178571428571432</v>
      </c>
      <c r="Z87" s="87"/>
    </row>
    <row r="88" spans="1:28" s="22" customFormat="1" ht="27" customHeight="1">
      <c r="A88" s="15">
        <f t="shared" si="23"/>
        <v>82</v>
      </c>
      <c r="B88" s="18" t="s">
        <v>584</v>
      </c>
      <c r="C88" s="6" t="s">
        <v>20</v>
      </c>
      <c r="D88" s="14">
        <f t="shared" si="13"/>
        <v>6</v>
      </c>
      <c r="E88" s="6" t="s">
        <v>119</v>
      </c>
      <c r="F88" s="14">
        <f t="shared" si="14"/>
        <v>4</v>
      </c>
      <c r="G88" s="6" t="s">
        <v>19</v>
      </c>
      <c r="H88" s="14">
        <f t="shared" si="15"/>
        <v>7</v>
      </c>
      <c r="I88" s="6" t="s">
        <v>19</v>
      </c>
      <c r="J88" s="14">
        <f t="shared" si="16"/>
        <v>7</v>
      </c>
      <c r="K88" s="6" t="s">
        <v>123</v>
      </c>
      <c r="L88" s="14">
        <f t="shared" si="17"/>
        <v>8</v>
      </c>
      <c r="M88" s="6" t="s">
        <v>126</v>
      </c>
      <c r="N88" s="14">
        <f t="shared" si="18"/>
        <v>9</v>
      </c>
      <c r="O88" s="160" t="s">
        <v>123</v>
      </c>
      <c r="P88" s="14">
        <f t="shared" si="19"/>
        <v>8</v>
      </c>
      <c r="Q88" s="15">
        <f t="shared" si="20"/>
        <v>274</v>
      </c>
      <c r="R88" s="19">
        <f t="shared" si="21"/>
        <v>6.85</v>
      </c>
      <c r="S88" s="15">
        <v>261</v>
      </c>
      <c r="T88" s="7">
        <v>282</v>
      </c>
      <c r="U88" s="20">
        <v>198</v>
      </c>
      <c r="V88" s="21">
        <v>250</v>
      </c>
      <c r="W88" s="46">
        <v>262</v>
      </c>
      <c r="X88" s="20">
        <v>252</v>
      </c>
      <c r="Y88" s="8">
        <f t="shared" si="22"/>
        <v>6.3535714285714286</v>
      </c>
      <c r="Z88" s="87"/>
    </row>
    <row r="89" spans="1:28" s="22" customFormat="1" ht="27" customHeight="1">
      <c r="A89" s="15">
        <f t="shared" si="23"/>
        <v>83</v>
      </c>
      <c r="B89" s="18" t="s">
        <v>585</v>
      </c>
      <c r="C89" s="6" t="s">
        <v>19</v>
      </c>
      <c r="D89" s="14">
        <f t="shared" si="13"/>
        <v>7</v>
      </c>
      <c r="E89" s="6" t="s">
        <v>19</v>
      </c>
      <c r="F89" s="14">
        <f t="shared" si="14"/>
        <v>7</v>
      </c>
      <c r="G89" s="6" t="s">
        <v>123</v>
      </c>
      <c r="H89" s="14">
        <f t="shared" si="15"/>
        <v>8</v>
      </c>
      <c r="I89" s="6" t="s">
        <v>20</v>
      </c>
      <c r="J89" s="14">
        <f t="shared" si="16"/>
        <v>6</v>
      </c>
      <c r="K89" s="6" t="s">
        <v>123</v>
      </c>
      <c r="L89" s="14">
        <f t="shared" si="17"/>
        <v>8</v>
      </c>
      <c r="M89" s="6" t="s">
        <v>123</v>
      </c>
      <c r="N89" s="14">
        <f t="shared" si="18"/>
        <v>8</v>
      </c>
      <c r="O89" s="160" t="s">
        <v>126</v>
      </c>
      <c r="P89" s="14">
        <f t="shared" si="19"/>
        <v>9</v>
      </c>
      <c r="Q89" s="15">
        <f t="shared" si="20"/>
        <v>304</v>
      </c>
      <c r="R89" s="19">
        <f t="shared" si="21"/>
        <v>7.6</v>
      </c>
      <c r="S89" s="15">
        <v>214</v>
      </c>
      <c r="T89" s="7">
        <v>250</v>
      </c>
      <c r="U89" s="20">
        <v>228</v>
      </c>
      <c r="V89" s="21">
        <v>264</v>
      </c>
      <c r="W89" s="46">
        <v>262</v>
      </c>
      <c r="X89" s="20">
        <v>302</v>
      </c>
      <c r="Y89" s="8">
        <f t="shared" si="22"/>
        <v>6.5142857142857142</v>
      </c>
      <c r="Z89" s="87"/>
      <c r="AB89" s="93"/>
    </row>
    <row r="90" spans="1:28" s="22" customFormat="1" ht="27" customHeight="1">
      <c r="A90" s="15">
        <f t="shared" si="23"/>
        <v>84</v>
      </c>
      <c r="B90" s="18" t="s">
        <v>586</v>
      </c>
      <c r="C90" s="6" t="s">
        <v>19</v>
      </c>
      <c r="D90" s="14">
        <f t="shared" si="13"/>
        <v>7</v>
      </c>
      <c r="E90" s="6" t="s">
        <v>19</v>
      </c>
      <c r="F90" s="14">
        <f t="shared" si="14"/>
        <v>7</v>
      </c>
      <c r="G90" s="6" t="s">
        <v>123</v>
      </c>
      <c r="H90" s="14">
        <f t="shared" si="15"/>
        <v>8</v>
      </c>
      <c r="I90" s="6" t="s">
        <v>20</v>
      </c>
      <c r="J90" s="14">
        <f t="shared" si="16"/>
        <v>6</v>
      </c>
      <c r="K90" s="6" t="s">
        <v>123</v>
      </c>
      <c r="L90" s="14">
        <f t="shared" si="17"/>
        <v>8</v>
      </c>
      <c r="M90" s="6" t="s">
        <v>126</v>
      </c>
      <c r="N90" s="14">
        <f t="shared" si="18"/>
        <v>9</v>
      </c>
      <c r="O90" s="160" t="s">
        <v>123</v>
      </c>
      <c r="P90" s="14">
        <f t="shared" si="19"/>
        <v>8</v>
      </c>
      <c r="Q90" s="15">
        <f t="shared" si="20"/>
        <v>298</v>
      </c>
      <c r="R90" s="19">
        <f t="shared" si="21"/>
        <v>7.45</v>
      </c>
      <c r="S90" s="15">
        <v>256</v>
      </c>
      <c r="T90" s="7">
        <v>294</v>
      </c>
      <c r="U90" s="20">
        <v>234</v>
      </c>
      <c r="V90" s="21">
        <v>232</v>
      </c>
      <c r="W90" s="46">
        <v>308</v>
      </c>
      <c r="X90" s="20">
        <v>296</v>
      </c>
      <c r="Y90" s="8">
        <f t="shared" si="22"/>
        <v>6.85</v>
      </c>
      <c r="Z90" s="87"/>
      <c r="AB90" s="93"/>
    </row>
    <row r="91" spans="1:28" s="22" customFormat="1" ht="27" customHeight="1">
      <c r="A91" s="15">
        <f t="shared" si="23"/>
        <v>85</v>
      </c>
      <c r="B91" s="18" t="s">
        <v>587</v>
      </c>
      <c r="C91" s="6" t="s">
        <v>19</v>
      </c>
      <c r="D91" s="14">
        <f t="shared" si="13"/>
        <v>7</v>
      </c>
      <c r="E91" s="6" t="s">
        <v>123</v>
      </c>
      <c r="F91" s="14">
        <f t="shared" si="14"/>
        <v>8</v>
      </c>
      <c r="G91" s="6" t="s">
        <v>123</v>
      </c>
      <c r="H91" s="14">
        <f t="shared" si="15"/>
        <v>8</v>
      </c>
      <c r="I91" s="6" t="s">
        <v>19</v>
      </c>
      <c r="J91" s="14">
        <f t="shared" si="16"/>
        <v>7</v>
      </c>
      <c r="K91" s="6" t="s">
        <v>126</v>
      </c>
      <c r="L91" s="14">
        <f t="shared" si="17"/>
        <v>9</v>
      </c>
      <c r="M91" s="6" t="s">
        <v>770</v>
      </c>
      <c r="N91" s="14">
        <f t="shared" si="18"/>
        <v>10</v>
      </c>
      <c r="O91" s="160" t="s">
        <v>123</v>
      </c>
      <c r="P91" s="14">
        <f t="shared" si="19"/>
        <v>8</v>
      </c>
      <c r="Q91" s="15">
        <f t="shared" si="20"/>
        <v>318</v>
      </c>
      <c r="R91" s="19">
        <f t="shared" si="21"/>
        <v>7.95</v>
      </c>
      <c r="S91" s="15">
        <v>304</v>
      </c>
      <c r="T91" s="7">
        <v>300</v>
      </c>
      <c r="U91" s="20">
        <v>232</v>
      </c>
      <c r="V91" s="21">
        <v>266</v>
      </c>
      <c r="W91" s="46">
        <v>308</v>
      </c>
      <c r="X91" s="20">
        <v>328</v>
      </c>
      <c r="Y91" s="8">
        <f t="shared" si="22"/>
        <v>7.3428571428571425</v>
      </c>
      <c r="Z91" s="87"/>
      <c r="AB91" s="93"/>
    </row>
    <row r="92" spans="1:28" s="22" customFormat="1" ht="27" customHeight="1">
      <c r="A92" s="15">
        <f t="shared" si="23"/>
        <v>86</v>
      </c>
      <c r="B92" s="18" t="s">
        <v>588</v>
      </c>
      <c r="C92" s="6" t="s">
        <v>123</v>
      </c>
      <c r="D92" s="14">
        <f t="shared" si="13"/>
        <v>8</v>
      </c>
      <c r="E92" s="6" t="s">
        <v>123</v>
      </c>
      <c r="F92" s="14">
        <f t="shared" si="14"/>
        <v>8</v>
      </c>
      <c r="G92" s="6" t="s">
        <v>123</v>
      </c>
      <c r="H92" s="14">
        <f t="shared" si="15"/>
        <v>8</v>
      </c>
      <c r="I92" s="6" t="s">
        <v>123</v>
      </c>
      <c r="J92" s="14">
        <f t="shared" si="16"/>
        <v>8</v>
      </c>
      <c r="K92" s="6" t="s">
        <v>770</v>
      </c>
      <c r="L92" s="14">
        <f t="shared" si="17"/>
        <v>10</v>
      </c>
      <c r="M92" s="6" t="s">
        <v>126</v>
      </c>
      <c r="N92" s="14">
        <f t="shared" si="18"/>
        <v>9</v>
      </c>
      <c r="O92" s="160" t="s">
        <v>126</v>
      </c>
      <c r="P92" s="14">
        <f t="shared" si="19"/>
        <v>9</v>
      </c>
      <c r="Q92" s="15">
        <f t="shared" si="20"/>
        <v>342</v>
      </c>
      <c r="R92" s="19">
        <f t="shared" si="21"/>
        <v>8.5500000000000007</v>
      </c>
      <c r="S92" s="15">
        <v>287</v>
      </c>
      <c r="T92" s="7">
        <v>324</v>
      </c>
      <c r="U92" s="20">
        <v>284</v>
      </c>
      <c r="V92" s="21">
        <v>294</v>
      </c>
      <c r="W92" s="46">
        <v>328</v>
      </c>
      <c r="X92" s="20">
        <v>312</v>
      </c>
      <c r="Y92" s="8">
        <f t="shared" si="22"/>
        <v>7.753571428571429</v>
      </c>
      <c r="Z92" s="87"/>
    </row>
    <row r="93" spans="1:28" s="22" customFormat="1" ht="27" customHeight="1">
      <c r="A93" s="15">
        <f t="shared" si="23"/>
        <v>87</v>
      </c>
      <c r="B93" s="18" t="s">
        <v>589</v>
      </c>
      <c r="C93" s="6" t="s">
        <v>21</v>
      </c>
      <c r="D93" s="14">
        <f t="shared" si="13"/>
        <v>0</v>
      </c>
      <c r="E93" s="6" t="s">
        <v>119</v>
      </c>
      <c r="F93" s="14">
        <f t="shared" si="14"/>
        <v>4</v>
      </c>
      <c r="G93" s="6" t="s">
        <v>13</v>
      </c>
      <c r="H93" s="14">
        <f t="shared" si="15"/>
        <v>5</v>
      </c>
      <c r="I93" s="6" t="s">
        <v>13</v>
      </c>
      <c r="J93" s="14">
        <f t="shared" si="16"/>
        <v>5</v>
      </c>
      <c r="K93" s="6" t="s">
        <v>19</v>
      </c>
      <c r="L93" s="14">
        <f t="shared" si="17"/>
        <v>7</v>
      </c>
      <c r="M93" s="6" t="s">
        <v>19</v>
      </c>
      <c r="N93" s="14">
        <f t="shared" si="18"/>
        <v>7</v>
      </c>
      <c r="O93" s="160" t="s">
        <v>19</v>
      </c>
      <c r="P93" s="14">
        <f t="shared" si="19"/>
        <v>7</v>
      </c>
      <c r="Q93" s="15">
        <f t="shared" si="20"/>
        <v>196</v>
      </c>
      <c r="R93" s="19">
        <f t="shared" si="21"/>
        <v>4.9000000000000004</v>
      </c>
      <c r="S93" s="15">
        <v>119</v>
      </c>
      <c r="T93" s="7">
        <v>94</v>
      </c>
      <c r="U93" s="20">
        <v>72</v>
      </c>
      <c r="V93" s="21">
        <v>102</v>
      </c>
      <c r="W93" s="156">
        <v>154</v>
      </c>
      <c r="X93" s="148">
        <v>102</v>
      </c>
      <c r="Y93" s="8">
        <f t="shared" si="22"/>
        <v>2.9964285714285714</v>
      </c>
      <c r="Z93" s="87"/>
      <c r="AB93" s="93"/>
    </row>
    <row r="94" spans="1:28" s="22" customFormat="1" ht="27" customHeight="1">
      <c r="A94" s="15">
        <f t="shared" si="23"/>
        <v>88</v>
      </c>
      <c r="B94" s="18" t="s">
        <v>590</v>
      </c>
      <c r="C94" s="6" t="s">
        <v>19</v>
      </c>
      <c r="D94" s="14">
        <f t="shared" si="13"/>
        <v>7</v>
      </c>
      <c r="E94" s="6" t="s">
        <v>123</v>
      </c>
      <c r="F94" s="14">
        <f t="shared" si="14"/>
        <v>8</v>
      </c>
      <c r="G94" s="6" t="s">
        <v>123</v>
      </c>
      <c r="H94" s="14">
        <f t="shared" si="15"/>
        <v>8</v>
      </c>
      <c r="I94" s="6" t="s">
        <v>19</v>
      </c>
      <c r="J94" s="14">
        <f t="shared" si="16"/>
        <v>7</v>
      </c>
      <c r="K94" s="6" t="s">
        <v>770</v>
      </c>
      <c r="L94" s="14">
        <f t="shared" si="17"/>
        <v>10</v>
      </c>
      <c r="M94" s="6" t="s">
        <v>123</v>
      </c>
      <c r="N94" s="14">
        <f t="shared" si="18"/>
        <v>8</v>
      </c>
      <c r="O94" s="160" t="s">
        <v>126</v>
      </c>
      <c r="P94" s="14">
        <f t="shared" si="19"/>
        <v>9</v>
      </c>
      <c r="Q94" s="15">
        <f t="shared" si="20"/>
        <v>328</v>
      </c>
      <c r="R94" s="19">
        <f t="shared" si="21"/>
        <v>8.1999999999999993</v>
      </c>
      <c r="S94" s="15">
        <v>211</v>
      </c>
      <c r="T94" s="7">
        <v>234</v>
      </c>
      <c r="U94" s="20">
        <v>196</v>
      </c>
      <c r="V94" s="21">
        <v>202</v>
      </c>
      <c r="W94" s="46">
        <v>244</v>
      </c>
      <c r="X94" s="20">
        <v>264</v>
      </c>
      <c r="Y94" s="8">
        <f t="shared" si="22"/>
        <v>5.996428571428571</v>
      </c>
      <c r="Z94" s="87"/>
      <c r="AB94" s="93"/>
    </row>
    <row r="95" spans="1:28" s="22" customFormat="1" ht="27" customHeight="1">
      <c r="A95" s="15">
        <f t="shared" si="23"/>
        <v>89</v>
      </c>
      <c r="B95" s="18" t="s">
        <v>591</v>
      </c>
      <c r="C95" s="6" t="s">
        <v>20</v>
      </c>
      <c r="D95" s="14">
        <f t="shared" si="13"/>
        <v>6</v>
      </c>
      <c r="E95" s="6" t="s">
        <v>20</v>
      </c>
      <c r="F95" s="14">
        <f t="shared" si="14"/>
        <v>6</v>
      </c>
      <c r="G95" s="6" t="s">
        <v>126</v>
      </c>
      <c r="H95" s="14">
        <f t="shared" si="15"/>
        <v>9</v>
      </c>
      <c r="I95" s="6" t="s">
        <v>19</v>
      </c>
      <c r="J95" s="14">
        <f t="shared" si="16"/>
        <v>7</v>
      </c>
      <c r="K95" s="6" t="s">
        <v>19</v>
      </c>
      <c r="L95" s="14">
        <f t="shared" si="17"/>
        <v>7</v>
      </c>
      <c r="M95" s="6" t="s">
        <v>126</v>
      </c>
      <c r="N95" s="14">
        <f t="shared" si="18"/>
        <v>9</v>
      </c>
      <c r="O95" s="160" t="s">
        <v>123</v>
      </c>
      <c r="P95" s="14">
        <f t="shared" si="19"/>
        <v>8</v>
      </c>
      <c r="Q95" s="15">
        <f t="shared" si="20"/>
        <v>292</v>
      </c>
      <c r="R95" s="19">
        <f t="shared" si="21"/>
        <v>7.3</v>
      </c>
      <c r="S95" s="15">
        <v>263</v>
      </c>
      <c r="T95" s="7">
        <v>306</v>
      </c>
      <c r="U95" s="20">
        <v>262</v>
      </c>
      <c r="V95" s="21">
        <v>250</v>
      </c>
      <c r="W95" s="46">
        <v>300</v>
      </c>
      <c r="X95" s="20">
        <v>296</v>
      </c>
      <c r="Y95" s="8">
        <f t="shared" si="22"/>
        <v>7.0321428571428575</v>
      </c>
      <c r="Z95" s="87"/>
      <c r="AB95" s="93"/>
    </row>
    <row r="96" spans="1:28" s="22" customFormat="1" ht="27" customHeight="1">
      <c r="A96" s="15">
        <f t="shared" si="23"/>
        <v>90</v>
      </c>
      <c r="B96" s="18" t="s">
        <v>592</v>
      </c>
      <c r="C96" s="6" t="s">
        <v>20</v>
      </c>
      <c r="D96" s="14">
        <f t="shared" si="13"/>
        <v>6</v>
      </c>
      <c r="E96" s="6" t="s">
        <v>20</v>
      </c>
      <c r="F96" s="14">
        <f t="shared" si="14"/>
        <v>6</v>
      </c>
      <c r="G96" s="6" t="s">
        <v>123</v>
      </c>
      <c r="H96" s="14">
        <f t="shared" si="15"/>
        <v>8</v>
      </c>
      <c r="I96" s="6" t="s">
        <v>19</v>
      </c>
      <c r="J96" s="14">
        <f t="shared" si="16"/>
        <v>7</v>
      </c>
      <c r="K96" s="6" t="s">
        <v>123</v>
      </c>
      <c r="L96" s="14">
        <f t="shared" si="17"/>
        <v>8</v>
      </c>
      <c r="M96" s="6" t="s">
        <v>123</v>
      </c>
      <c r="N96" s="14">
        <f t="shared" si="18"/>
        <v>8</v>
      </c>
      <c r="O96" s="160" t="s">
        <v>770</v>
      </c>
      <c r="P96" s="14">
        <f t="shared" si="19"/>
        <v>10</v>
      </c>
      <c r="Q96" s="15">
        <f t="shared" si="20"/>
        <v>306</v>
      </c>
      <c r="R96" s="19">
        <f t="shared" si="21"/>
        <v>7.65</v>
      </c>
      <c r="S96" s="15">
        <v>234</v>
      </c>
      <c r="T96" s="7">
        <v>270</v>
      </c>
      <c r="U96" s="20">
        <v>226</v>
      </c>
      <c r="V96" s="21">
        <v>294</v>
      </c>
      <c r="W96" s="46">
        <v>320</v>
      </c>
      <c r="X96" s="20">
        <v>288</v>
      </c>
      <c r="Y96" s="8">
        <f t="shared" si="22"/>
        <v>6.9214285714285717</v>
      </c>
      <c r="Z96" s="87"/>
      <c r="AB96" s="93"/>
    </row>
    <row r="97" spans="1:28" s="22" customFormat="1" ht="27" customHeight="1">
      <c r="A97" s="15">
        <f t="shared" si="23"/>
        <v>91</v>
      </c>
      <c r="B97" s="18" t="s">
        <v>593</v>
      </c>
      <c r="C97" s="6" t="s">
        <v>19</v>
      </c>
      <c r="D97" s="14">
        <f t="shared" si="13"/>
        <v>7</v>
      </c>
      <c r="E97" s="6" t="s">
        <v>119</v>
      </c>
      <c r="F97" s="14">
        <f t="shared" si="14"/>
        <v>4</v>
      </c>
      <c r="G97" s="6" t="s">
        <v>123</v>
      </c>
      <c r="H97" s="14">
        <f t="shared" si="15"/>
        <v>8</v>
      </c>
      <c r="I97" s="6" t="s">
        <v>20</v>
      </c>
      <c r="J97" s="14">
        <f t="shared" si="16"/>
        <v>6</v>
      </c>
      <c r="K97" s="6" t="s">
        <v>19</v>
      </c>
      <c r="L97" s="14">
        <f t="shared" si="17"/>
        <v>7</v>
      </c>
      <c r="M97" s="6" t="s">
        <v>126</v>
      </c>
      <c r="N97" s="14">
        <f t="shared" si="18"/>
        <v>9</v>
      </c>
      <c r="O97" s="160" t="s">
        <v>126</v>
      </c>
      <c r="P97" s="14">
        <f t="shared" si="19"/>
        <v>9</v>
      </c>
      <c r="Q97" s="15">
        <f t="shared" si="20"/>
        <v>282</v>
      </c>
      <c r="R97" s="19">
        <f t="shared" si="21"/>
        <v>7.05</v>
      </c>
      <c r="S97" s="15">
        <v>232</v>
      </c>
      <c r="T97" s="7">
        <v>252</v>
      </c>
      <c r="U97" s="20">
        <v>214</v>
      </c>
      <c r="V97" s="21">
        <v>226</v>
      </c>
      <c r="W97" s="46">
        <v>246</v>
      </c>
      <c r="X97" s="20">
        <v>322</v>
      </c>
      <c r="Y97" s="8">
        <f t="shared" si="22"/>
        <v>6.3357142857142854</v>
      </c>
      <c r="Z97" s="87"/>
      <c r="AB97" s="93"/>
    </row>
    <row r="98" spans="1:28" s="22" customFormat="1" ht="27" customHeight="1">
      <c r="A98" s="15">
        <f t="shared" si="23"/>
        <v>92</v>
      </c>
      <c r="B98" s="18" t="s">
        <v>594</v>
      </c>
      <c r="C98" s="6" t="s">
        <v>119</v>
      </c>
      <c r="D98" s="14">
        <f t="shared" si="13"/>
        <v>4</v>
      </c>
      <c r="E98" s="6" t="s">
        <v>20</v>
      </c>
      <c r="F98" s="14">
        <f t="shared" si="14"/>
        <v>6</v>
      </c>
      <c r="G98" s="6" t="s">
        <v>19</v>
      </c>
      <c r="H98" s="14">
        <f t="shared" si="15"/>
        <v>7</v>
      </c>
      <c r="I98" s="6" t="s">
        <v>19</v>
      </c>
      <c r="J98" s="14">
        <f t="shared" si="16"/>
        <v>7</v>
      </c>
      <c r="K98" s="6" t="s">
        <v>19</v>
      </c>
      <c r="L98" s="14">
        <f t="shared" si="17"/>
        <v>7</v>
      </c>
      <c r="M98" s="6" t="s">
        <v>123</v>
      </c>
      <c r="N98" s="14">
        <f t="shared" si="18"/>
        <v>8</v>
      </c>
      <c r="O98" s="160" t="s">
        <v>123</v>
      </c>
      <c r="P98" s="14">
        <f t="shared" si="19"/>
        <v>8</v>
      </c>
      <c r="Q98" s="15">
        <f t="shared" si="20"/>
        <v>266</v>
      </c>
      <c r="R98" s="19">
        <f t="shared" si="21"/>
        <v>6.65</v>
      </c>
      <c r="S98" s="15">
        <v>239</v>
      </c>
      <c r="T98" s="7">
        <v>302</v>
      </c>
      <c r="U98" s="20">
        <v>254</v>
      </c>
      <c r="V98" s="21">
        <v>246</v>
      </c>
      <c r="W98" s="46">
        <v>296</v>
      </c>
      <c r="X98" s="20">
        <v>282</v>
      </c>
      <c r="Y98" s="8">
        <f t="shared" si="22"/>
        <v>6.7321428571428568</v>
      </c>
      <c r="Z98" s="87"/>
      <c r="AB98" s="93"/>
    </row>
    <row r="99" spans="1:28" s="22" customFormat="1" ht="27" customHeight="1">
      <c r="A99" s="15">
        <f t="shared" si="23"/>
        <v>93</v>
      </c>
      <c r="B99" s="18" t="s">
        <v>595</v>
      </c>
      <c r="C99" s="6" t="s">
        <v>126</v>
      </c>
      <c r="D99" s="14">
        <f t="shared" si="13"/>
        <v>9</v>
      </c>
      <c r="E99" s="6" t="s">
        <v>123</v>
      </c>
      <c r="F99" s="14">
        <f t="shared" si="14"/>
        <v>8</v>
      </c>
      <c r="G99" s="6" t="s">
        <v>123</v>
      </c>
      <c r="H99" s="14">
        <f t="shared" si="15"/>
        <v>8</v>
      </c>
      <c r="I99" s="6" t="s">
        <v>123</v>
      </c>
      <c r="J99" s="14">
        <f t="shared" si="16"/>
        <v>8</v>
      </c>
      <c r="K99" s="6" t="s">
        <v>123</v>
      </c>
      <c r="L99" s="14">
        <f t="shared" si="17"/>
        <v>8</v>
      </c>
      <c r="M99" s="6" t="s">
        <v>126</v>
      </c>
      <c r="N99" s="14">
        <f t="shared" si="18"/>
        <v>9</v>
      </c>
      <c r="O99" s="160" t="s">
        <v>126</v>
      </c>
      <c r="P99" s="14">
        <f t="shared" si="19"/>
        <v>9</v>
      </c>
      <c r="Q99" s="15">
        <f t="shared" si="20"/>
        <v>336</v>
      </c>
      <c r="R99" s="19">
        <f t="shared" si="21"/>
        <v>8.4</v>
      </c>
      <c r="S99" s="15">
        <v>260</v>
      </c>
      <c r="T99" s="7">
        <v>268</v>
      </c>
      <c r="U99" s="20">
        <v>286</v>
      </c>
      <c r="V99" s="21">
        <v>286</v>
      </c>
      <c r="W99" s="46">
        <v>318</v>
      </c>
      <c r="X99" s="20">
        <v>330</v>
      </c>
      <c r="Y99" s="8">
        <f t="shared" si="22"/>
        <v>7.4428571428571431</v>
      </c>
      <c r="Z99" s="87"/>
    </row>
    <row r="100" spans="1:28" s="23" customFormat="1" ht="27" customHeight="1">
      <c r="A100" s="15">
        <f t="shared" si="23"/>
        <v>94</v>
      </c>
      <c r="B100" s="18" t="s">
        <v>596</v>
      </c>
      <c r="C100" s="6" t="s">
        <v>13</v>
      </c>
      <c r="D100" s="14">
        <f t="shared" si="13"/>
        <v>5</v>
      </c>
      <c r="E100" s="6" t="s">
        <v>20</v>
      </c>
      <c r="F100" s="14">
        <f t="shared" si="14"/>
        <v>6</v>
      </c>
      <c r="G100" s="6" t="s">
        <v>20</v>
      </c>
      <c r="H100" s="14">
        <f t="shared" si="15"/>
        <v>6</v>
      </c>
      <c r="I100" s="6" t="s">
        <v>20</v>
      </c>
      <c r="J100" s="14">
        <f t="shared" si="16"/>
        <v>6</v>
      </c>
      <c r="K100" s="6" t="s">
        <v>123</v>
      </c>
      <c r="L100" s="14">
        <f t="shared" si="17"/>
        <v>8</v>
      </c>
      <c r="M100" s="6" t="s">
        <v>126</v>
      </c>
      <c r="N100" s="14">
        <f t="shared" si="18"/>
        <v>9</v>
      </c>
      <c r="O100" s="160" t="s">
        <v>123</v>
      </c>
      <c r="P100" s="14">
        <f t="shared" si="19"/>
        <v>8</v>
      </c>
      <c r="Q100" s="15">
        <f t="shared" si="20"/>
        <v>268</v>
      </c>
      <c r="R100" s="19">
        <f t="shared" si="21"/>
        <v>6.7</v>
      </c>
      <c r="S100" s="15">
        <v>198</v>
      </c>
      <c r="T100" s="7">
        <v>232</v>
      </c>
      <c r="U100" s="20">
        <v>198</v>
      </c>
      <c r="V100" s="21">
        <v>220</v>
      </c>
      <c r="W100" s="46">
        <v>244</v>
      </c>
      <c r="X100" s="20">
        <v>246</v>
      </c>
      <c r="Y100" s="8">
        <f t="shared" si="22"/>
        <v>5.7357142857142858</v>
      </c>
      <c r="Z100" s="87"/>
      <c r="AA100" s="22"/>
      <c r="AB100" s="93"/>
    </row>
    <row r="101" spans="1:28" s="23" customFormat="1" ht="27" customHeight="1">
      <c r="A101" s="15">
        <f t="shared" si="23"/>
        <v>95</v>
      </c>
      <c r="B101" s="18" t="s">
        <v>597</v>
      </c>
      <c r="C101" s="6" t="s">
        <v>19</v>
      </c>
      <c r="D101" s="14">
        <f t="shared" si="13"/>
        <v>7</v>
      </c>
      <c r="E101" s="6" t="s">
        <v>20</v>
      </c>
      <c r="F101" s="14">
        <f t="shared" si="14"/>
        <v>6</v>
      </c>
      <c r="G101" s="6" t="s">
        <v>123</v>
      </c>
      <c r="H101" s="14">
        <f t="shared" si="15"/>
        <v>8</v>
      </c>
      <c r="I101" s="6" t="s">
        <v>19</v>
      </c>
      <c r="J101" s="14">
        <f t="shared" si="16"/>
        <v>7</v>
      </c>
      <c r="K101" s="6" t="s">
        <v>19</v>
      </c>
      <c r="L101" s="14">
        <f t="shared" si="17"/>
        <v>7</v>
      </c>
      <c r="M101" s="6" t="s">
        <v>123</v>
      </c>
      <c r="N101" s="14">
        <f t="shared" si="18"/>
        <v>8</v>
      </c>
      <c r="O101" s="160" t="s">
        <v>775</v>
      </c>
      <c r="P101" s="14" t="b">
        <f t="shared" si="19"/>
        <v>0</v>
      </c>
      <c r="Q101" s="15">
        <f t="shared" si="20"/>
        <v>226</v>
      </c>
      <c r="R101" s="19">
        <f t="shared" si="21"/>
        <v>5.65</v>
      </c>
      <c r="S101" s="15">
        <v>171</v>
      </c>
      <c r="T101" s="7">
        <v>212</v>
      </c>
      <c r="U101" s="20">
        <v>152</v>
      </c>
      <c r="V101" s="21">
        <v>202</v>
      </c>
      <c r="W101" s="46">
        <v>182</v>
      </c>
      <c r="X101" s="20">
        <v>242</v>
      </c>
      <c r="Y101" s="8">
        <f t="shared" si="22"/>
        <v>4.9535714285714283</v>
      </c>
      <c r="Z101" s="87"/>
      <c r="AA101" s="22"/>
      <c r="AB101" s="93"/>
    </row>
    <row r="102" spans="1:28" s="23" customFormat="1" ht="27" customHeight="1">
      <c r="A102" s="15">
        <f t="shared" si="23"/>
        <v>96</v>
      </c>
      <c r="B102" s="18" t="s">
        <v>598</v>
      </c>
      <c r="C102" s="6" t="s">
        <v>19</v>
      </c>
      <c r="D102" s="14">
        <f t="shared" si="13"/>
        <v>7</v>
      </c>
      <c r="E102" s="6" t="s">
        <v>20</v>
      </c>
      <c r="F102" s="14">
        <f t="shared" si="14"/>
        <v>6</v>
      </c>
      <c r="G102" s="6" t="s">
        <v>19</v>
      </c>
      <c r="H102" s="14">
        <f t="shared" si="15"/>
        <v>7</v>
      </c>
      <c r="I102" s="6" t="s">
        <v>19</v>
      </c>
      <c r="J102" s="14">
        <f t="shared" si="16"/>
        <v>7</v>
      </c>
      <c r="K102" s="6" t="s">
        <v>126</v>
      </c>
      <c r="L102" s="14">
        <f t="shared" si="17"/>
        <v>9</v>
      </c>
      <c r="M102" s="6" t="s">
        <v>126</v>
      </c>
      <c r="N102" s="14">
        <f t="shared" si="18"/>
        <v>9</v>
      </c>
      <c r="O102" s="160" t="s">
        <v>123</v>
      </c>
      <c r="P102" s="14">
        <f t="shared" si="19"/>
        <v>8</v>
      </c>
      <c r="Q102" s="15">
        <f t="shared" si="20"/>
        <v>298</v>
      </c>
      <c r="R102" s="19">
        <f t="shared" si="21"/>
        <v>7.45</v>
      </c>
      <c r="S102" s="15">
        <v>209</v>
      </c>
      <c r="T102" s="7">
        <v>258</v>
      </c>
      <c r="U102" s="20">
        <v>222</v>
      </c>
      <c r="V102" s="21">
        <v>230</v>
      </c>
      <c r="W102" s="156">
        <v>250</v>
      </c>
      <c r="X102" s="20">
        <v>228</v>
      </c>
      <c r="Y102" s="8">
        <f t="shared" si="22"/>
        <v>6.0535714285714288</v>
      </c>
      <c r="Z102" s="87"/>
      <c r="AA102" s="22"/>
      <c r="AB102" s="93"/>
    </row>
    <row r="103" spans="1:28" s="23" customFormat="1" ht="27" customHeight="1">
      <c r="A103" s="15">
        <f t="shared" si="23"/>
        <v>97</v>
      </c>
      <c r="B103" s="18" t="s">
        <v>599</v>
      </c>
      <c r="C103" s="6" t="s">
        <v>19</v>
      </c>
      <c r="D103" s="14">
        <f t="shared" ref="D103:D123" si="24">IF(C103="AA",10, IF(C103="AB",9, IF(C103="BB",8, IF(C103="BC",7,IF(C103="CC",6, IF(C103="CD",5, IF(C103="DD",4,IF(C103="F",0))))))))</f>
        <v>7</v>
      </c>
      <c r="E103" s="6" t="s">
        <v>19</v>
      </c>
      <c r="F103" s="14">
        <f t="shared" ref="F103:F123" si="25">IF(E103="AA",10, IF(E103="AB",9, IF(E103="BB",8, IF(E103="BC",7,IF(E103="CC",6, IF(E103="CD",5, IF(E103="DD",4,IF(E103="F",0))))))))</f>
        <v>7</v>
      </c>
      <c r="G103" s="6" t="s">
        <v>123</v>
      </c>
      <c r="H103" s="14">
        <f t="shared" si="15"/>
        <v>8</v>
      </c>
      <c r="I103" s="6" t="s">
        <v>13</v>
      </c>
      <c r="J103" s="14">
        <f t="shared" si="16"/>
        <v>5</v>
      </c>
      <c r="K103" s="6" t="s">
        <v>126</v>
      </c>
      <c r="L103" s="14">
        <f t="shared" si="17"/>
        <v>9</v>
      </c>
      <c r="M103" s="6" t="s">
        <v>19</v>
      </c>
      <c r="N103" s="14">
        <f t="shared" si="18"/>
        <v>7</v>
      </c>
      <c r="O103" s="160" t="s">
        <v>19</v>
      </c>
      <c r="P103" s="14">
        <f t="shared" si="19"/>
        <v>7</v>
      </c>
      <c r="Q103" s="15">
        <f t="shared" si="20"/>
        <v>286</v>
      </c>
      <c r="R103" s="19">
        <f t="shared" si="21"/>
        <v>7.15</v>
      </c>
      <c r="S103" s="15">
        <v>231</v>
      </c>
      <c r="T103" s="7">
        <v>250</v>
      </c>
      <c r="U103" s="20">
        <v>190</v>
      </c>
      <c r="V103" s="21">
        <v>238</v>
      </c>
      <c r="W103" s="156">
        <v>268</v>
      </c>
      <c r="X103" s="20">
        <v>266</v>
      </c>
      <c r="Y103" s="8">
        <f t="shared" si="22"/>
        <v>6.1749999999999998</v>
      </c>
      <c r="Z103" s="87"/>
      <c r="AA103" s="22"/>
      <c r="AB103" s="93"/>
    </row>
    <row r="104" spans="1:28" s="23" customFormat="1" ht="27" customHeight="1">
      <c r="A104" s="15">
        <f t="shared" si="23"/>
        <v>98</v>
      </c>
      <c r="B104" s="18" t="s">
        <v>600</v>
      </c>
      <c r="C104" s="6" t="s">
        <v>21</v>
      </c>
      <c r="D104" s="14">
        <f t="shared" si="24"/>
        <v>0</v>
      </c>
      <c r="E104" s="6" t="s">
        <v>13</v>
      </c>
      <c r="F104" s="14">
        <f t="shared" si="25"/>
        <v>5</v>
      </c>
      <c r="G104" s="6" t="s">
        <v>19</v>
      </c>
      <c r="H104" s="14">
        <f t="shared" si="15"/>
        <v>7</v>
      </c>
      <c r="I104" s="6" t="s">
        <v>20</v>
      </c>
      <c r="J104" s="14">
        <f t="shared" si="16"/>
        <v>6</v>
      </c>
      <c r="K104" s="6" t="s">
        <v>20</v>
      </c>
      <c r="L104" s="14">
        <f t="shared" si="17"/>
        <v>6</v>
      </c>
      <c r="M104" s="6" t="s">
        <v>123</v>
      </c>
      <c r="N104" s="14">
        <f t="shared" si="18"/>
        <v>8</v>
      </c>
      <c r="O104" s="160" t="s">
        <v>19</v>
      </c>
      <c r="P104" s="14">
        <f t="shared" si="19"/>
        <v>7</v>
      </c>
      <c r="Q104" s="15">
        <f t="shared" si="20"/>
        <v>216</v>
      </c>
      <c r="R104" s="19">
        <f t="shared" si="21"/>
        <v>5.4</v>
      </c>
      <c r="S104" s="15">
        <v>194</v>
      </c>
      <c r="T104" s="7">
        <v>196</v>
      </c>
      <c r="U104" s="20">
        <v>184</v>
      </c>
      <c r="V104" s="21">
        <v>136</v>
      </c>
      <c r="W104" s="46">
        <v>206</v>
      </c>
      <c r="X104" s="20">
        <v>216</v>
      </c>
      <c r="Y104" s="8">
        <f t="shared" si="22"/>
        <v>4.8142857142857141</v>
      </c>
      <c r="Z104" s="87"/>
      <c r="AA104" s="22"/>
      <c r="AB104" s="93"/>
    </row>
    <row r="105" spans="1:28" s="23" customFormat="1" ht="27" customHeight="1">
      <c r="A105" s="15">
        <f t="shared" si="23"/>
        <v>99</v>
      </c>
      <c r="B105" s="18" t="s">
        <v>601</v>
      </c>
      <c r="C105" s="6" t="s">
        <v>19</v>
      </c>
      <c r="D105" s="14">
        <f t="shared" si="24"/>
        <v>7</v>
      </c>
      <c r="E105" s="6" t="s">
        <v>123</v>
      </c>
      <c r="F105" s="14">
        <f t="shared" si="25"/>
        <v>8</v>
      </c>
      <c r="G105" s="6" t="s">
        <v>123</v>
      </c>
      <c r="H105" s="14">
        <f t="shared" si="15"/>
        <v>8</v>
      </c>
      <c r="I105" s="6" t="s">
        <v>19</v>
      </c>
      <c r="J105" s="14">
        <f t="shared" si="16"/>
        <v>7</v>
      </c>
      <c r="K105" s="6" t="s">
        <v>123</v>
      </c>
      <c r="L105" s="14">
        <f t="shared" si="17"/>
        <v>8</v>
      </c>
      <c r="M105" s="6" t="s">
        <v>126</v>
      </c>
      <c r="N105" s="14">
        <f t="shared" si="18"/>
        <v>9</v>
      </c>
      <c r="O105" s="160" t="s">
        <v>126</v>
      </c>
      <c r="P105" s="14">
        <f t="shared" si="19"/>
        <v>9</v>
      </c>
      <c r="Q105" s="15">
        <f t="shared" si="20"/>
        <v>318</v>
      </c>
      <c r="R105" s="19">
        <f t="shared" si="21"/>
        <v>7.95</v>
      </c>
      <c r="S105" s="15">
        <v>244</v>
      </c>
      <c r="T105" s="7">
        <v>238</v>
      </c>
      <c r="U105" s="20">
        <v>220</v>
      </c>
      <c r="V105" s="21">
        <v>320</v>
      </c>
      <c r="W105" s="46">
        <v>304</v>
      </c>
      <c r="X105" s="20">
        <v>318</v>
      </c>
      <c r="Y105" s="8">
        <f t="shared" si="22"/>
        <v>7.0071428571428571</v>
      </c>
      <c r="Z105" s="87"/>
      <c r="AA105" s="22"/>
      <c r="AB105" s="93"/>
    </row>
    <row r="106" spans="1:28" s="23" customFormat="1" ht="27" customHeight="1">
      <c r="A106" s="15">
        <f t="shared" si="23"/>
        <v>100</v>
      </c>
      <c r="B106" s="18" t="s">
        <v>602</v>
      </c>
      <c r="C106" s="6" t="s">
        <v>19</v>
      </c>
      <c r="D106" s="14">
        <f t="shared" si="24"/>
        <v>7</v>
      </c>
      <c r="E106" s="6" t="s">
        <v>21</v>
      </c>
      <c r="F106" s="14">
        <f t="shared" si="25"/>
        <v>0</v>
      </c>
      <c r="G106" s="6" t="s">
        <v>123</v>
      </c>
      <c r="H106" s="14">
        <f t="shared" si="15"/>
        <v>8</v>
      </c>
      <c r="I106" s="6" t="s">
        <v>123</v>
      </c>
      <c r="J106" s="14">
        <f t="shared" si="16"/>
        <v>8</v>
      </c>
      <c r="K106" s="6" t="s">
        <v>123</v>
      </c>
      <c r="L106" s="14">
        <f t="shared" si="17"/>
        <v>8</v>
      </c>
      <c r="M106" s="6" t="s">
        <v>126</v>
      </c>
      <c r="N106" s="14">
        <f t="shared" si="18"/>
        <v>9</v>
      </c>
      <c r="O106" s="160" t="s">
        <v>126</v>
      </c>
      <c r="P106" s="14">
        <f t="shared" si="19"/>
        <v>9</v>
      </c>
      <c r="Q106" s="15">
        <f t="shared" si="20"/>
        <v>276</v>
      </c>
      <c r="R106" s="19">
        <f t="shared" si="21"/>
        <v>6.9</v>
      </c>
      <c r="S106" s="15">
        <v>226</v>
      </c>
      <c r="T106" s="7">
        <v>262</v>
      </c>
      <c r="U106" s="148">
        <v>158</v>
      </c>
      <c r="V106" s="21">
        <v>256</v>
      </c>
      <c r="W106" s="46">
        <v>252</v>
      </c>
      <c r="X106" s="20">
        <v>288</v>
      </c>
      <c r="Y106" s="8">
        <f t="shared" si="22"/>
        <v>6.1357142857142861</v>
      </c>
      <c r="Z106" s="87"/>
      <c r="AA106" s="22"/>
      <c r="AB106" s="93"/>
    </row>
    <row r="107" spans="1:28" s="23" customFormat="1" ht="27" customHeight="1">
      <c r="A107" s="15">
        <f t="shared" si="23"/>
        <v>101</v>
      </c>
      <c r="B107" s="18" t="s">
        <v>603</v>
      </c>
      <c r="C107" s="6" t="s">
        <v>13</v>
      </c>
      <c r="D107" s="14">
        <f t="shared" si="24"/>
        <v>5</v>
      </c>
      <c r="E107" s="6" t="s">
        <v>19</v>
      </c>
      <c r="F107" s="14">
        <f t="shared" si="25"/>
        <v>7</v>
      </c>
      <c r="G107" s="6" t="s">
        <v>19</v>
      </c>
      <c r="H107" s="14">
        <f t="shared" si="15"/>
        <v>7</v>
      </c>
      <c r="I107" s="6" t="s">
        <v>123</v>
      </c>
      <c r="J107" s="14">
        <f t="shared" si="16"/>
        <v>8</v>
      </c>
      <c r="K107" s="6" t="s">
        <v>770</v>
      </c>
      <c r="L107" s="14">
        <f t="shared" si="17"/>
        <v>10</v>
      </c>
      <c r="M107" s="6" t="s">
        <v>123</v>
      </c>
      <c r="N107" s="14">
        <f t="shared" si="18"/>
        <v>8</v>
      </c>
      <c r="O107" s="160" t="s">
        <v>123</v>
      </c>
      <c r="P107" s="14">
        <f t="shared" si="19"/>
        <v>8</v>
      </c>
      <c r="Q107" s="15">
        <f t="shared" si="20"/>
        <v>302</v>
      </c>
      <c r="R107" s="19">
        <f t="shared" si="21"/>
        <v>7.55</v>
      </c>
      <c r="S107" s="102">
        <v>181</v>
      </c>
      <c r="T107" s="7">
        <v>192</v>
      </c>
      <c r="U107" s="20">
        <v>212</v>
      </c>
      <c r="V107" s="21">
        <v>250</v>
      </c>
      <c r="W107" s="46">
        <v>244</v>
      </c>
      <c r="X107" s="20">
        <v>262</v>
      </c>
      <c r="Y107" s="8">
        <f t="shared" si="22"/>
        <v>5.8678571428571429</v>
      </c>
      <c r="Z107" s="87"/>
      <c r="AA107" s="22"/>
      <c r="AB107" s="22"/>
    </row>
    <row r="108" spans="1:28" s="23" customFormat="1" ht="27" customHeight="1">
      <c r="A108" s="15">
        <f t="shared" si="23"/>
        <v>102</v>
      </c>
      <c r="B108" s="18" t="s">
        <v>604</v>
      </c>
      <c r="C108" s="6" t="s">
        <v>13</v>
      </c>
      <c r="D108" s="14">
        <f t="shared" si="24"/>
        <v>5</v>
      </c>
      <c r="E108" s="6" t="s">
        <v>20</v>
      </c>
      <c r="F108" s="14">
        <f t="shared" si="25"/>
        <v>6</v>
      </c>
      <c r="G108" s="6" t="s">
        <v>123</v>
      </c>
      <c r="H108" s="14">
        <f t="shared" si="15"/>
        <v>8</v>
      </c>
      <c r="I108" s="6" t="s">
        <v>123</v>
      </c>
      <c r="J108" s="14">
        <f t="shared" si="16"/>
        <v>8</v>
      </c>
      <c r="K108" s="6" t="s">
        <v>19</v>
      </c>
      <c r="L108" s="14">
        <f t="shared" si="17"/>
        <v>7</v>
      </c>
      <c r="M108" s="6" t="s">
        <v>123</v>
      </c>
      <c r="N108" s="14">
        <f t="shared" si="18"/>
        <v>8</v>
      </c>
      <c r="O108" s="160" t="s">
        <v>126</v>
      </c>
      <c r="P108" s="14">
        <f t="shared" si="19"/>
        <v>9</v>
      </c>
      <c r="Q108" s="15">
        <f t="shared" si="20"/>
        <v>292</v>
      </c>
      <c r="R108" s="19">
        <f t="shared" si="21"/>
        <v>7.3</v>
      </c>
      <c r="S108" s="15">
        <v>232</v>
      </c>
      <c r="T108" s="7">
        <v>274</v>
      </c>
      <c r="U108" s="20">
        <v>230</v>
      </c>
      <c r="V108" s="21">
        <v>216</v>
      </c>
      <c r="W108" s="46">
        <v>284</v>
      </c>
      <c r="X108" s="20">
        <v>268</v>
      </c>
      <c r="Y108" s="8">
        <f t="shared" si="22"/>
        <v>6.4142857142857146</v>
      </c>
      <c r="Z108" s="87"/>
      <c r="AA108" s="22"/>
      <c r="AB108" s="22"/>
    </row>
    <row r="109" spans="1:28" s="23" customFormat="1" ht="27" customHeight="1">
      <c r="A109" s="15">
        <f t="shared" si="23"/>
        <v>103</v>
      </c>
      <c r="B109" s="18" t="s">
        <v>605</v>
      </c>
      <c r="C109" s="6" t="s">
        <v>13</v>
      </c>
      <c r="D109" s="14">
        <f t="shared" si="24"/>
        <v>5</v>
      </c>
      <c r="E109" s="6" t="s">
        <v>119</v>
      </c>
      <c r="F109" s="14">
        <f t="shared" si="25"/>
        <v>4</v>
      </c>
      <c r="G109" s="6" t="s">
        <v>19</v>
      </c>
      <c r="H109" s="14">
        <f t="shared" si="15"/>
        <v>7</v>
      </c>
      <c r="I109" s="6" t="s">
        <v>123</v>
      </c>
      <c r="J109" s="14">
        <f t="shared" si="16"/>
        <v>8</v>
      </c>
      <c r="K109" s="6" t="s">
        <v>19</v>
      </c>
      <c r="L109" s="14">
        <f t="shared" si="17"/>
        <v>7</v>
      </c>
      <c r="M109" s="6" t="s">
        <v>123</v>
      </c>
      <c r="N109" s="14">
        <f t="shared" si="18"/>
        <v>8</v>
      </c>
      <c r="O109" s="160" t="s">
        <v>126</v>
      </c>
      <c r="P109" s="14">
        <f t="shared" si="19"/>
        <v>9</v>
      </c>
      <c r="Q109" s="15">
        <f t="shared" si="20"/>
        <v>274</v>
      </c>
      <c r="R109" s="19">
        <f t="shared" si="21"/>
        <v>6.85</v>
      </c>
      <c r="S109" s="15">
        <v>216</v>
      </c>
      <c r="T109" s="7">
        <v>218</v>
      </c>
      <c r="U109" s="20">
        <v>208</v>
      </c>
      <c r="V109" s="21">
        <v>234</v>
      </c>
      <c r="W109" s="156">
        <v>218</v>
      </c>
      <c r="X109" s="20">
        <v>240</v>
      </c>
      <c r="Y109" s="8">
        <f t="shared" si="22"/>
        <v>5.7428571428571429</v>
      </c>
      <c r="Z109" s="87"/>
      <c r="AA109" s="22"/>
      <c r="AB109" s="93"/>
    </row>
    <row r="110" spans="1:28" s="23" customFormat="1" ht="27" customHeight="1">
      <c r="A110" s="15">
        <f t="shared" si="23"/>
        <v>104</v>
      </c>
      <c r="B110" s="18" t="s">
        <v>606</v>
      </c>
      <c r="C110" s="6" t="s">
        <v>19</v>
      </c>
      <c r="D110" s="14">
        <f t="shared" si="24"/>
        <v>7</v>
      </c>
      <c r="E110" s="6" t="s">
        <v>13</v>
      </c>
      <c r="F110" s="14">
        <f t="shared" si="25"/>
        <v>5</v>
      </c>
      <c r="G110" s="6" t="s">
        <v>19</v>
      </c>
      <c r="H110" s="14">
        <f t="shared" si="15"/>
        <v>7</v>
      </c>
      <c r="I110" s="6" t="s">
        <v>20</v>
      </c>
      <c r="J110" s="14">
        <f t="shared" si="16"/>
        <v>6</v>
      </c>
      <c r="K110" s="6" t="s">
        <v>123</v>
      </c>
      <c r="L110" s="14">
        <f t="shared" si="17"/>
        <v>8</v>
      </c>
      <c r="M110" s="6" t="s">
        <v>123</v>
      </c>
      <c r="N110" s="14">
        <f t="shared" si="18"/>
        <v>8</v>
      </c>
      <c r="O110" s="160" t="s">
        <v>126</v>
      </c>
      <c r="P110" s="14">
        <f t="shared" si="19"/>
        <v>9</v>
      </c>
      <c r="Q110" s="15">
        <f t="shared" si="20"/>
        <v>286</v>
      </c>
      <c r="R110" s="19">
        <f t="shared" si="21"/>
        <v>7.15</v>
      </c>
      <c r="S110" s="15">
        <v>245</v>
      </c>
      <c r="T110" s="7">
        <v>268</v>
      </c>
      <c r="U110" s="20">
        <v>266</v>
      </c>
      <c r="V110" s="21">
        <v>258</v>
      </c>
      <c r="W110" s="46">
        <v>278</v>
      </c>
      <c r="X110" s="20">
        <v>274</v>
      </c>
      <c r="Y110" s="8">
        <f t="shared" si="22"/>
        <v>6.6964285714285712</v>
      </c>
      <c r="Z110" s="87"/>
      <c r="AA110" s="22"/>
      <c r="AB110" s="93"/>
    </row>
    <row r="111" spans="1:28" s="23" customFormat="1" ht="27" customHeight="1">
      <c r="A111" s="15">
        <f t="shared" si="23"/>
        <v>105</v>
      </c>
      <c r="B111" s="18" t="s">
        <v>607</v>
      </c>
      <c r="C111" s="6" t="s">
        <v>19</v>
      </c>
      <c r="D111" s="14">
        <f t="shared" si="24"/>
        <v>7</v>
      </c>
      <c r="E111" s="6" t="s">
        <v>19</v>
      </c>
      <c r="F111" s="14">
        <f t="shared" si="25"/>
        <v>7</v>
      </c>
      <c r="G111" s="6" t="s">
        <v>123</v>
      </c>
      <c r="H111" s="14">
        <f t="shared" si="15"/>
        <v>8</v>
      </c>
      <c r="I111" s="6" t="s">
        <v>123</v>
      </c>
      <c r="J111" s="14">
        <f t="shared" si="16"/>
        <v>8</v>
      </c>
      <c r="K111" s="6" t="s">
        <v>126</v>
      </c>
      <c r="L111" s="14">
        <f t="shared" si="17"/>
        <v>9</v>
      </c>
      <c r="M111" s="6" t="s">
        <v>126</v>
      </c>
      <c r="N111" s="14">
        <f t="shared" si="18"/>
        <v>9</v>
      </c>
      <c r="O111" s="160" t="s">
        <v>126</v>
      </c>
      <c r="P111" s="14">
        <f t="shared" si="19"/>
        <v>9</v>
      </c>
      <c r="Q111" s="15">
        <f t="shared" si="20"/>
        <v>324</v>
      </c>
      <c r="R111" s="19">
        <f t="shared" si="21"/>
        <v>8.1</v>
      </c>
      <c r="S111" s="15">
        <v>238</v>
      </c>
      <c r="T111" s="7">
        <v>292</v>
      </c>
      <c r="U111" s="20">
        <v>254</v>
      </c>
      <c r="V111" s="21">
        <v>288</v>
      </c>
      <c r="W111" s="46">
        <v>310</v>
      </c>
      <c r="X111" s="20">
        <v>320</v>
      </c>
      <c r="Y111" s="8">
        <f t="shared" si="22"/>
        <v>7.2357142857142858</v>
      </c>
      <c r="Z111" s="87"/>
      <c r="AA111" s="22"/>
      <c r="AB111" s="93"/>
    </row>
    <row r="112" spans="1:28" s="23" customFormat="1" ht="27" customHeight="1">
      <c r="A112" s="15">
        <f t="shared" si="23"/>
        <v>106</v>
      </c>
      <c r="B112" s="13" t="s">
        <v>608</v>
      </c>
      <c r="C112" s="6" t="s">
        <v>20</v>
      </c>
      <c r="D112" s="14">
        <f t="shared" si="24"/>
        <v>6</v>
      </c>
      <c r="E112" s="6" t="s">
        <v>123</v>
      </c>
      <c r="F112" s="14">
        <f t="shared" si="25"/>
        <v>8</v>
      </c>
      <c r="G112" s="6" t="s">
        <v>123</v>
      </c>
      <c r="H112" s="14">
        <f t="shared" si="15"/>
        <v>8</v>
      </c>
      <c r="I112" s="138" t="s">
        <v>123</v>
      </c>
      <c r="J112" s="14">
        <f t="shared" si="16"/>
        <v>8</v>
      </c>
      <c r="K112" s="6" t="s">
        <v>123</v>
      </c>
      <c r="L112" s="14">
        <f t="shared" si="17"/>
        <v>8</v>
      </c>
      <c r="M112" s="6" t="s">
        <v>126</v>
      </c>
      <c r="N112" s="14">
        <f t="shared" si="18"/>
        <v>9</v>
      </c>
      <c r="O112" s="160" t="s">
        <v>126</v>
      </c>
      <c r="P112" s="14">
        <f t="shared" si="19"/>
        <v>9</v>
      </c>
      <c r="Q112" s="15">
        <f t="shared" si="20"/>
        <v>318</v>
      </c>
      <c r="R112" s="19">
        <f t="shared" si="21"/>
        <v>7.95</v>
      </c>
      <c r="S112" s="15">
        <v>241</v>
      </c>
      <c r="T112" s="7">
        <v>286</v>
      </c>
      <c r="U112" s="20">
        <v>242</v>
      </c>
      <c r="V112" s="21">
        <v>306</v>
      </c>
      <c r="W112" s="46">
        <v>312</v>
      </c>
      <c r="X112" s="20">
        <v>266</v>
      </c>
      <c r="Y112" s="8">
        <f t="shared" si="22"/>
        <v>7.0392857142857146</v>
      </c>
      <c r="Z112" s="87"/>
      <c r="AA112" s="22"/>
      <c r="AB112" s="93"/>
    </row>
    <row r="113" spans="1:28" s="23" customFormat="1" ht="27" customHeight="1">
      <c r="A113" s="15">
        <f t="shared" si="23"/>
        <v>107</v>
      </c>
      <c r="B113" s="13" t="s">
        <v>609</v>
      </c>
      <c r="C113" s="6" t="s">
        <v>13</v>
      </c>
      <c r="D113" s="14">
        <f t="shared" si="24"/>
        <v>5</v>
      </c>
      <c r="E113" s="6" t="s">
        <v>20</v>
      </c>
      <c r="F113" s="14">
        <f t="shared" si="25"/>
        <v>6</v>
      </c>
      <c r="G113" s="6" t="s">
        <v>123</v>
      </c>
      <c r="H113" s="14">
        <f t="shared" si="15"/>
        <v>8</v>
      </c>
      <c r="I113" s="6" t="s">
        <v>119</v>
      </c>
      <c r="J113" s="14">
        <f t="shared" si="16"/>
        <v>4</v>
      </c>
      <c r="K113" s="6" t="s">
        <v>19</v>
      </c>
      <c r="L113" s="14">
        <f t="shared" si="17"/>
        <v>7</v>
      </c>
      <c r="M113" s="6" t="s">
        <v>123</v>
      </c>
      <c r="N113" s="14">
        <f t="shared" si="18"/>
        <v>8</v>
      </c>
      <c r="O113" s="160" t="s">
        <v>123</v>
      </c>
      <c r="P113" s="14">
        <f t="shared" si="19"/>
        <v>8</v>
      </c>
      <c r="Q113" s="15">
        <f t="shared" si="20"/>
        <v>260</v>
      </c>
      <c r="R113" s="19">
        <f t="shared" si="21"/>
        <v>6.5</v>
      </c>
      <c r="S113" s="15">
        <v>253</v>
      </c>
      <c r="T113" s="7">
        <v>288</v>
      </c>
      <c r="U113" s="20">
        <v>216</v>
      </c>
      <c r="V113" s="21">
        <v>234</v>
      </c>
      <c r="W113" s="46">
        <v>280</v>
      </c>
      <c r="X113" s="20">
        <v>284</v>
      </c>
      <c r="Y113" s="8">
        <f t="shared" si="22"/>
        <v>6.4821428571428568</v>
      </c>
      <c r="Z113" s="87"/>
      <c r="AA113" s="22"/>
      <c r="AB113" s="22"/>
    </row>
    <row r="114" spans="1:28" s="23" customFormat="1" ht="27" customHeight="1">
      <c r="A114" s="15">
        <f t="shared" si="23"/>
        <v>108</v>
      </c>
      <c r="B114" s="13" t="s">
        <v>610</v>
      </c>
      <c r="C114" s="6" t="s">
        <v>19</v>
      </c>
      <c r="D114" s="14">
        <f t="shared" si="24"/>
        <v>7</v>
      </c>
      <c r="E114" s="6" t="s">
        <v>19</v>
      </c>
      <c r="F114" s="14">
        <f t="shared" si="25"/>
        <v>7</v>
      </c>
      <c r="G114" s="6" t="s">
        <v>123</v>
      </c>
      <c r="H114" s="14">
        <f t="shared" si="15"/>
        <v>8</v>
      </c>
      <c r="I114" s="6" t="s">
        <v>123</v>
      </c>
      <c r="J114" s="14">
        <f t="shared" si="16"/>
        <v>8</v>
      </c>
      <c r="K114" s="6" t="s">
        <v>770</v>
      </c>
      <c r="L114" s="14">
        <f t="shared" si="17"/>
        <v>10</v>
      </c>
      <c r="M114" s="6" t="s">
        <v>126</v>
      </c>
      <c r="N114" s="14">
        <f t="shared" si="18"/>
        <v>9</v>
      </c>
      <c r="O114" s="160" t="s">
        <v>126</v>
      </c>
      <c r="P114" s="14">
        <f t="shared" si="19"/>
        <v>9</v>
      </c>
      <c r="Q114" s="15">
        <f t="shared" si="20"/>
        <v>330</v>
      </c>
      <c r="R114" s="19">
        <f t="shared" si="21"/>
        <v>8.25</v>
      </c>
      <c r="S114" s="15">
        <v>280</v>
      </c>
      <c r="T114" s="7">
        <v>364</v>
      </c>
      <c r="U114" s="20">
        <v>312</v>
      </c>
      <c r="V114" s="21">
        <v>338</v>
      </c>
      <c r="W114" s="46">
        <v>330</v>
      </c>
      <c r="X114" s="20">
        <v>318</v>
      </c>
      <c r="Y114" s="8">
        <f t="shared" si="22"/>
        <v>8.1142857142857139</v>
      </c>
      <c r="Z114" s="87"/>
      <c r="AA114" s="22"/>
      <c r="AB114" s="22"/>
    </row>
    <row r="115" spans="1:28" s="23" customFormat="1" ht="27" customHeight="1">
      <c r="A115" s="15">
        <f t="shared" si="23"/>
        <v>109</v>
      </c>
      <c r="B115" s="18" t="s">
        <v>611</v>
      </c>
      <c r="C115" s="6" t="s">
        <v>19</v>
      </c>
      <c r="D115" s="14">
        <f t="shared" si="24"/>
        <v>7</v>
      </c>
      <c r="E115" s="6" t="s">
        <v>770</v>
      </c>
      <c r="F115" s="14">
        <f t="shared" si="25"/>
        <v>10</v>
      </c>
      <c r="G115" s="6" t="s">
        <v>123</v>
      </c>
      <c r="H115" s="14">
        <f t="shared" si="15"/>
        <v>8</v>
      </c>
      <c r="I115" s="6" t="s">
        <v>123</v>
      </c>
      <c r="J115" s="14">
        <f t="shared" si="16"/>
        <v>8</v>
      </c>
      <c r="K115" s="6" t="s">
        <v>126</v>
      </c>
      <c r="L115" s="14">
        <f t="shared" si="17"/>
        <v>9</v>
      </c>
      <c r="M115" s="6" t="s">
        <v>123</v>
      </c>
      <c r="N115" s="14">
        <f t="shared" si="18"/>
        <v>8</v>
      </c>
      <c r="O115" s="160" t="s">
        <v>123</v>
      </c>
      <c r="P115" s="14">
        <f t="shared" si="19"/>
        <v>8</v>
      </c>
      <c r="Q115" s="15">
        <f t="shared" si="20"/>
        <v>332</v>
      </c>
      <c r="R115" s="19">
        <f t="shared" si="21"/>
        <v>8.3000000000000007</v>
      </c>
      <c r="S115" s="15">
        <v>306</v>
      </c>
      <c r="T115" s="7">
        <v>330</v>
      </c>
      <c r="U115" s="20">
        <v>280</v>
      </c>
      <c r="V115" s="21">
        <v>304</v>
      </c>
      <c r="W115" s="46">
        <v>318</v>
      </c>
      <c r="X115" s="20">
        <v>318</v>
      </c>
      <c r="Y115" s="8">
        <f t="shared" si="22"/>
        <v>7.8142857142857141</v>
      </c>
      <c r="Z115" s="87"/>
      <c r="AA115" s="22"/>
      <c r="AB115" s="93"/>
    </row>
    <row r="116" spans="1:28" s="23" customFormat="1" ht="27" customHeight="1">
      <c r="A116" s="15">
        <f t="shared" si="23"/>
        <v>110</v>
      </c>
      <c r="B116" s="18" t="s">
        <v>612</v>
      </c>
      <c r="C116" s="6" t="s">
        <v>19</v>
      </c>
      <c r="D116" s="14">
        <f t="shared" si="24"/>
        <v>7</v>
      </c>
      <c r="E116" s="6" t="s">
        <v>19</v>
      </c>
      <c r="F116" s="14">
        <f t="shared" si="25"/>
        <v>7</v>
      </c>
      <c r="G116" s="6" t="s">
        <v>123</v>
      </c>
      <c r="H116" s="14">
        <f t="shared" si="15"/>
        <v>8</v>
      </c>
      <c r="I116" s="6" t="s">
        <v>20</v>
      </c>
      <c r="J116" s="14">
        <f t="shared" si="16"/>
        <v>6</v>
      </c>
      <c r="K116" s="6" t="s">
        <v>123</v>
      </c>
      <c r="L116" s="14">
        <f t="shared" si="17"/>
        <v>8</v>
      </c>
      <c r="M116" s="6" t="s">
        <v>126</v>
      </c>
      <c r="N116" s="14">
        <f t="shared" si="18"/>
        <v>9</v>
      </c>
      <c r="O116" s="160" t="s">
        <v>123</v>
      </c>
      <c r="P116" s="14">
        <f t="shared" si="19"/>
        <v>8</v>
      </c>
      <c r="Q116" s="15">
        <f t="shared" si="20"/>
        <v>298</v>
      </c>
      <c r="R116" s="19">
        <f t="shared" si="21"/>
        <v>7.45</v>
      </c>
      <c r="S116" s="15">
        <v>251</v>
      </c>
      <c r="T116" s="7">
        <v>260</v>
      </c>
      <c r="U116" s="20">
        <v>214</v>
      </c>
      <c r="V116" s="21">
        <v>274</v>
      </c>
      <c r="W116" s="46">
        <v>280</v>
      </c>
      <c r="X116" s="20">
        <v>288</v>
      </c>
      <c r="Y116" s="8">
        <f t="shared" si="22"/>
        <v>6.6607142857142856</v>
      </c>
      <c r="Z116" s="87"/>
      <c r="AA116" s="22"/>
      <c r="AB116" s="93"/>
    </row>
    <row r="117" spans="1:28" s="23" customFormat="1" ht="27" customHeight="1">
      <c r="A117" s="15">
        <f t="shared" si="23"/>
        <v>111</v>
      </c>
      <c r="B117" s="18" t="s">
        <v>613</v>
      </c>
      <c r="C117" s="6" t="s">
        <v>123</v>
      </c>
      <c r="D117" s="14">
        <f t="shared" si="24"/>
        <v>8</v>
      </c>
      <c r="E117" s="6" t="s">
        <v>123</v>
      </c>
      <c r="F117" s="14">
        <f t="shared" si="25"/>
        <v>8</v>
      </c>
      <c r="G117" s="6" t="s">
        <v>126</v>
      </c>
      <c r="H117" s="14">
        <f t="shared" si="15"/>
        <v>9</v>
      </c>
      <c r="I117" s="6" t="s">
        <v>126</v>
      </c>
      <c r="J117" s="14">
        <f t="shared" si="16"/>
        <v>9</v>
      </c>
      <c r="K117" s="6" t="s">
        <v>770</v>
      </c>
      <c r="L117" s="14">
        <f t="shared" si="17"/>
        <v>10</v>
      </c>
      <c r="M117" s="6" t="s">
        <v>126</v>
      </c>
      <c r="N117" s="14">
        <f t="shared" si="18"/>
        <v>9</v>
      </c>
      <c r="O117" s="160" t="s">
        <v>126</v>
      </c>
      <c r="P117" s="14">
        <f t="shared" si="19"/>
        <v>9</v>
      </c>
      <c r="Q117" s="15">
        <f t="shared" si="20"/>
        <v>354</v>
      </c>
      <c r="R117" s="19">
        <f t="shared" si="21"/>
        <v>8.85</v>
      </c>
      <c r="S117" s="15">
        <v>297</v>
      </c>
      <c r="T117" s="7">
        <v>296</v>
      </c>
      <c r="U117" s="20">
        <v>274</v>
      </c>
      <c r="V117" s="21">
        <v>286</v>
      </c>
      <c r="W117" s="46">
        <v>326</v>
      </c>
      <c r="X117" s="20">
        <v>320</v>
      </c>
      <c r="Y117" s="8">
        <f t="shared" si="22"/>
        <v>7.6892857142857141</v>
      </c>
      <c r="Z117" s="87"/>
      <c r="AA117" s="22"/>
      <c r="AB117" s="22"/>
    </row>
    <row r="118" spans="1:28" s="23" customFormat="1" ht="27" customHeight="1">
      <c r="A118" s="15">
        <f t="shared" si="23"/>
        <v>112</v>
      </c>
      <c r="B118" s="18" t="s">
        <v>614</v>
      </c>
      <c r="C118" s="6" t="s">
        <v>13</v>
      </c>
      <c r="D118" s="14">
        <f t="shared" si="24"/>
        <v>5</v>
      </c>
      <c r="E118" s="6" t="s">
        <v>119</v>
      </c>
      <c r="F118" s="14">
        <f t="shared" si="25"/>
        <v>4</v>
      </c>
      <c r="G118" s="6" t="s">
        <v>20</v>
      </c>
      <c r="H118" s="14">
        <f t="shared" si="15"/>
        <v>6</v>
      </c>
      <c r="I118" s="6" t="s">
        <v>20</v>
      </c>
      <c r="J118" s="14">
        <f t="shared" si="16"/>
        <v>6</v>
      </c>
      <c r="K118" s="6" t="s">
        <v>19</v>
      </c>
      <c r="L118" s="14">
        <f t="shared" si="17"/>
        <v>7</v>
      </c>
      <c r="M118" s="6" t="s">
        <v>123</v>
      </c>
      <c r="N118" s="14">
        <f t="shared" si="18"/>
        <v>8</v>
      </c>
      <c r="O118" s="160" t="s">
        <v>123</v>
      </c>
      <c r="P118" s="14">
        <f t="shared" si="19"/>
        <v>8</v>
      </c>
      <c r="Q118" s="15">
        <f t="shared" si="20"/>
        <v>248</v>
      </c>
      <c r="R118" s="19">
        <f t="shared" si="21"/>
        <v>6.2</v>
      </c>
      <c r="S118" s="15">
        <v>192</v>
      </c>
      <c r="T118" s="7">
        <v>212</v>
      </c>
      <c r="U118" s="20">
        <v>192</v>
      </c>
      <c r="V118" s="21">
        <v>204</v>
      </c>
      <c r="W118" s="46">
        <v>230</v>
      </c>
      <c r="X118" s="20">
        <v>230</v>
      </c>
      <c r="Y118" s="8">
        <f t="shared" si="22"/>
        <v>5.3857142857142861</v>
      </c>
      <c r="Z118" s="87"/>
      <c r="AA118" s="22"/>
      <c r="AB118" s="93"/>
    </row>
    <row r="119" spans="1:28" s="23" customFormat="1" ht="27" customHeight="1">
      <c r="A119" s="15">
        <f t="shared" si="23"/>
        <v>113</v>
      </c>
      <c r="B119" s="18" t="s">
        <v>615</v>
      </c>
      <c r="C119" s="6" t="s">
        <v>19</v>
      </c>
      <c r="D119" s="14">
        <f t="shared" si="24"/>
        <v>7</v>
      </c>
      <c r="E119" s="6" t="s">
        <v>19</v>
      </c>
      <c r="F119" s="14">
        <f t="shared" si="25"/>
        <v>7</v>
      </c>
      <c r="G119" s="6" t="s">
        <v>126</v>
      </c>
      <c r="H119" s="14">
        <f t="shared" si="15"/>
        <v>9</v>
      </c>
      <c r="I119" s="6" t="s">
        <v>19</v>
      </c>
      <c r="J119" s="14">
        <f t="shared" si="16"/>
        <v>7</v>
      </c>
      <c r="K119" s="6" t="s">
        <v>123</v>
      </c>
      <c r="L119" s="14">
        <f t="shared" si="17"/>
        <v>8</v>
      </c>
      <c r="M119" s="6" t="s">
        <v>126</v>
      </c>
      <c r="N119" s="14">
        <f t="shared" si="18"/>
        <v>9</v>
      </c>
      <c r="O119" s="160" t="s">
        <v>126</v>
      </c>
      <c r="P119" s="14">
        <f t="shared" si="19"/>
        <v>9</v>
      </c>
      <c r="Q119" s="15">
        <f t="shared" si="20"/>
        <v>318</v>
      </c>
      <c r="R119" s="19">
        <f t="shared" si="21"/>
        <v>7.95</v>
      </c>
      <c r="S119" s="15">
        <v>216</v>
      </c>
      <c r="T119" s="7">
        <v>278</v>
      </c>
      <c r="U119" s="20">
        <v>198</v>
      </c>
      <c r="V119" s="21">
        <v>240</v>
      </c>
      <c r="W119" s="46">
        <v>280</v>
      </c>
      <c r="X119" s="20">
        <v>296</v>
      </c>
      <c r="Y119" s="8">
        <f t="shared" si="22"/>
        <v>6.5214285714285714</v>
      </c>
      <c r="Z119" s="87"/>
      <c r="AA119" s="22"/>
      <c r="AB119" s="93"/>
    </row>
    <row r="120" spans="1:28" s="23" customFormat="1" ht="27" customHeight="1">
      <c r="A120" s="15">
        <f t="shared" si="23"/>
        <v>114</v>
      </c>
      <c r="B120" s="18" t="s">
        <v>616</v>
      </c>
      <c r="C120" s="6" t="s">
        <v>19</v>
      </c>
      <c r="D120" s="14">
        <f t="shared" si="24"/>
        <v>7</v>
      </c>
      <c r="E120" s="6" t="s">
        <v>19</v>
      </c>
      <c r="F120" s="14">
        <f t="shared" si="25"/>
        <v>7</v>
      </c>
      <c r="G120" s="6" t="s">
        <v>123</v>
      </c>
      <c r="H120" s="14">
        <f t="shared" si="15"/>
        <v>8</v>
      </c>
      <c r="I120" s="6" t="s">
        <v>19</v>
      </c>
      <c r="J120" s="14">
        <f t="shared" si="16"/>
        <v>7</v>
      </c>
      <c r="K120" s="6" t="s">
        <v>123</v>
      </c>
      <c r="L120" s="14">
        <f t="shared" si="17"/>
        <v>8</v>
      </c>
      <c r="M120" s="6" t="s">
        <v>123</v>
      </c>
      <c r="N120" s="14">
        <f t="shared" si="18"/>
        <v>8</v>
      </c>
      <c r="O120" s="160" t="s">
        <v>123</v>
      </c>
      <c r="P120" s="14">
        <f t="shared" si="19"/>
        <v>8</v>
      </c>
      <c r="Q120" s="15">
        <f t="shared" si="20"/>
        <v>302</v>
      </c>
      <c r="R120" s="19">
        <f t="shared" si="21"/>
        <v>7.55</v>
      </c>
      <c r="S120" s="15">
        <v>176</v>
      </c>
      <c r="T120" s="7">
        <v>240</v>
      </c>
      <c r="U120" s="20">
        <v>192</v>
      </c>
      <c r="V120" s="21">
        <v>216</v>
      </c>
      <c r="W120" s="46">
        <v>234</v>
      </c>
      <c r="X120" s="20">
        <v>228</v>
      </c>
      <c r="Y120" s="8">
        <f t="shared" si="22"/>
        <v>5.6714285714285717</v>
      </c>
      <c r="Z120" s="87"/>
      <c r="AA120" s="22"/>
      <c r="AB120" s="93"/>
    </row>
    <row r="121" spans="1:28" s="23" customFormat="1" ht="24.75" customHeight="1">
      <c r="A121" s="15">
        <f t="shared" si="23"/>
        <v>115</v>
      </c>
      <c r="B121" s="18" t="s">
        <v>617</v>
      </c>
      <c r="C121" s="6" t="s">
        <v>21</v>
      </c>
      <c r="D121" s="14">
        <f t="shared" si="24"/>
        <v>0</v>
      </c>
      <c r="E121" s="6" t="s">
        <v>119</v>
      </c>
      <c r="F121" s="14">
        <f t="shared" si="25"/>
        <v>4</v>
      </c>
      <c r="G121" s="6" t="s">
        <v>19</v>
      </c>
      <c r="H121" s="14">
        <f t="shared" si="15"/>
        <v>7</v>
      </c>
      <c r="I121" s="6" t="s">
        <v>13</v>
      </c>
      <c r="J121" s="14">
        <f t="shared" si="16"/>
        <v>5</v>
      </c>
      <c r="K121" s="6" t="s">
        <v>19</v>
      </c>
      <c r="L121" s="14">
        <f t="shared" si="17"/>
        <v>7</v>
      </c>
      <c r="M121" s="6" t="s">
        <v>123</v>
      </c>
      <c r="N121" s="14">
        <f t="shared" si="18"/>
        <v>8</v>
      </c>
      <c r="O121" s="160" t="s">
        <v>126</v>
      </c>
      <c r="P121" s="14">
        <f t="shared" si="19"/>
        <v>9</v>
      </c>
      <c r="Q121" s="15">
        <f t="shared" si="20"/>
        <v>226</v>
      </c>
      <c r="R121" s="19">
        <f t="shared" si="21"/>
        <v>5.65</v>
      </c>
      <c r="S121" s="15">
        <v>176</v>
      </c>
      <c r="T121" s="15">
        <v>172</v>
      </c>
      <c r="U121" s="20">
        <v>46</v>
      </c>
      <c r="V121" s="20">
        <v>114</v>
      </c>
      <c r="W121" s="20">
        <v>202</v>
      </c>
      <c r="X121" s="148">
        <v>196</v>
      </c>
      <c r="Y121" s="8">
        <f t="shared" si="22"/>
        <v>4.0428571428571427</v>
      </c>
      <c r="Z121" s="87"/>
      <c r="AA121" s="22"/>
      <c r="AB121" s="93"/>
    </row>
    <row r="122" spans="1:28" s="23" customFormat="1" ht="27" customHeight="1">
      <c r="A122" s="15">
        <f t="shared" si="23"/>
        <v>116</v>
      </c>
      <c r="B122" s="18" t="s">
        <v>618</v>
      </c>
      <c r="C122" s="6" t="s">
        <v>123</v>
      </c>
      <c r="D122" s="14">
        <f t="shared" si="24"/>
        <v>8</v>
      </c>
      <c r="E122" s="6" t="s">
        <v>123</v>
      </c>
      <c r="F122" s="14">
        <f t="shared" si="25"/>
        <v>8</v>
      </c>
      <c r="G122" s="6" t="s">
        <v>126</v>
      </c>
      <c r="H122" s="14">
        <f>IF(G122="AA",10, IF(G122="AB",9, IF(G122="BB",8, IF(G122="BC",7,IF(G122="CC",6, IF(G122="CD",5, IF(G122="DD",4,IF(G122="F",0))))))))</f>
        <v>9</v>
      </c>
      <c r="I122" s="6" t="s">
        <v>770</v>
      </c>
      <c r="J122" s="14">
        <f>IF(I122="AA",10, IF(I122="AB",9, IF(I122="BB",8, IF(I122="BC",7,IF(I122="CC",6, IF(I122="CD",5, IF(I122="DD",4,IF(I122="F",0))))))))</f>
        <v>10</v>
      </c>
      <c r="K122" s="6" t="s">
        <v>770</v>
      </c>
      <c r="L122" s="14">
        <f>IF(K122="AA",10, IF(K122="AB",9, IF(K122="BB",8, IF(K122="BC",7,IF(K122="CC",6, IF(K122="CD",5, IF(K122="DD",4,IF(K122="F",0))))))))</f>
        <v>10</v>
      </c>
      <c r="M122" s="6" t="s">
        <v>126</v>
      </c>
      <c r="N122" s="14">
        <f>IF(M122="AA",10, IF(M122="AB",9, IF(M122="BB",8, IF(M122="BC",7,IF(M122="CC",6, IF(M122="CD",5, IF(M122="DD",4,IF(M122="F",0))))))))</f>
        <v>9</v>
      </c>
      <c r="O122" s="160" t="s">
        <v>126</v>
      </c>
      <c r="P122" s="14">
        <f>IF(O122="AA",10, IF(O122="AB",9, IF(O122="BB",8, IF(O122="BC",7,IF(O122="CC",6, IF(O122="CD",5, IF(O122="DD",4,IF(O122="F",0))))))))</f>
        <v>9</v>
      </c>
      <c r="Q122" s="15">
        <f>(D122*6+F122*6+H122*6+J122*6+L122*6+N122*2+P122*8)</f>
        <v>360</v>
      </c>
      <c r="R122" s="19">
        <f>(Q122/40)</f>
        <v>9</v>
      </c>
      <c r="S122" s="15">
        <v>340</v>
      </c>
      <c r="T122" s="7">
        <v>356</v>
      </c>
      <c r="U122" s="20">
        <v>296</v>
      </c>
      <c r="V122" s="21">
        <v>358</v>
      </c>
      <c r="W122" s="46">
        <v>372</v>
      </c>
      <c r="X122" s="20">
        <v>398</v>
      </c>
      <c r="Y122" s="8">
        <f>(Q122+S122+T122+U122+V122+W122+X122)/(280)</f>
        <v>8.8571428571428577</v>
      </c>
      <c r="Z122" s="87"/>
      <c r="AA122" s="22"/>
      <c r="AB122" s="93"/>
    </row>
    <row r="123" spans="1:28" s="23" customFormat="1" ht="24.75" customHeight="1">
      <c r="A123" s="15">
        <f t="shared" si="23"/>
        <v>117</v>
      </c>
      <c r="B123" s="18" t="s">
        <v>619</v>
      </c>
      <c r="C123" s="6" t="s">
        <v>126</v>
      </c>
      <c r="D123" s="14">
        <f t="shared" si="24"/>
        <v>9</v>
      </c>
      <c r="E123" s="6" t="s">
        <v>126</v>
      </c>
      <c r="F123" s="14">
        <f t="shared" si="25"/>
        <v>9</v>
      </c>
      <c r="G123" s="6" t="s">
        <v>123</v>
      </c>
      <c r="H123" s="14">
        <f>IF(G123="AA",10, IF(G123="AB",9, IF(G123="BB",8, IF(G123="BC",7,IF(G123="CC",6, IF(G123="CD",5, IF(G123="DD",4,IF(G123="F",0))))))))</f>
        <v>8</v>
      </c>
      <c r="I123" s="6" t="s">
        <v>123</v>
      </c>
      <c r="J123" s="14">
        <f>IF(I123="AA",10, IF(I123="AB",9, IF(I123="BB",8, IF(I123="BC",7,IF(I123="CC",6, IF(I123="CD",5, IF(I123="DD",4,IF(I123="F",0))))))))</f>
        <v>8</v>
      </c>
      <c r="K123" s="6" t="s">
        <v>123</v>
      </c>
      <c r="L123" s="14">
        <f>IF(K123="AA",10, IF(K123="AB",9, IF(K123="BB",8, IF(K123="BC",7,IF(K123="CC",6, IF(K123="CD",5, IF(K123="DD",4,IF(K123="F",0))))))))</f>
        <v>8</v>
      </c>
      <c r="M123" s="6" t="s">
        <v>126</v>
      </c>
      <c r="N123" s="14">
        <f>IF(M123="AA",10, IF(M123="AB",9, IF(M123="BB",8, IF(M123="BC",7,IF(M123="CC",6, IF(M123="CD",5, IF(M123="DD",4,IF(M123="F",0))))))))</f>
        <v>9</v>
      </c>
      <c r="O123" s="160" t="s">
        <v>770</v>
      </c>
      <c r="P123" s="14">
        <f>IF(O123="AA",10, IF(O123="AB",9, IF(O123="BB",8, IF(O123="BC",7,IF(O123="CC",6, IF(O123="CD",5, IF(O123="DD",4,IF(O123="F",0))))))))</f>
        <v>10</v>
      </c>
      <c r="Q123" s="15">
        <f>(D123*6+F123*6+H123*6+J123*6+L123*6+N123*2+P123*8)</f>
        <v>350</v>
      </c>
      <c r="R123" s="19">
        <f>(Q123/40)</f>
        <v>8.75</v>
      </c>
      <c r="S123" s="15">
        <v>318</v>
      </c>
      <c r="T123" s="15">
        <v>376</v>
      </c>
      <c r="U123" s="20">
        <v>296</v>
      </c>
      <c r="V123" s="20">
        <v>328</v>
      </c>
      <c r="W123" s="20">
        <v>328</v>
      </c>
      <c r="X123" s="20">
        <v>336</v>
      </c>
      <c r="Y123" s="8">
        <f>(Q123+S123+T123+U123+V123+W123+X123)/(280)</f>
        <v>8.3285714285714292</v>
      </c>
      <c r="Z123" s="87"/>
      <c r="AA123" s="22"/>
      <c r="AB123" s="93"/>
    </row>
    <row r="126" spans="1:28" s="23" customFormat="1">
      <c r="O126" s="159"/>
      <c r="Z126" s="90"/>
    </row>
  </sheetData>
  <mergeCells count="19">
    <mergeCell ref="O6:P6"/>
    <mergeCell ref="I6:J6"/>
    <mergeCell ref="A2:Y2"/>
    <mergeCell ref="A3:Y3"/>
    <mergeCell ref="A5:A6"/>
    <mergeCell ref="B5:B6"/>
    <mergeCell ref="C5:D5"/>
    <mergeCell ref="O5:P5"/>
    <mergeCell ref="M5:N5"/>
    <mergeCell ref="Q5:R5"/>
    <mergeCell ref="I5:J5"/>
    <mergeCell ref="E6:F6"/>
    <mergeCell ref="K5:L5"/>
    <mergeCell ref="C6:D6"/>
    <mergeCell ref="M6:N6"/>
    <mergeCell ref="G6:H6"/>
    <mergeCell ref="E5:F5"/>
    <mergeCell ref="G5:H5"/>
    <mergeCell ref="K6:L6"/>
  </mergeCells>
  <dataValidations xWindow="424" yWindow="389" count="1">
    <dataValidation type="textLength" operator="greaterThan" showInputMessage="1" showErrorMessage="1" errorTitle="Grade Point" error="Dont Change." promptTitle="Grade Point" prompt="This is Grade Point obtained" sqref="H7:H123 F7:F123 J7:J123 D7:D123 L7:L123 P7:P123 N7:N123">
      <formula1>10</formula1>
    </dataValidation>
  </dataValidations>
  <pageMargins left="0.7" right="0.7" top="0.75" bottom="0.75" header="0.3" footer="0.3"/>
  <pageSetup paperSize="5" scale="84" orientation="landscape" verticalDpi="0" r:id="rId1"/>
  <headerFooter>
    <oddFooter>&amp;L&amp;16 1st Tabulator                             2nd Tabulator&amp;C&amp;16Asstt. Registrar&amp;R&amp;16Registrar                            Dean, Academic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28"/>
  <sheetViews>
    <sheetView view="pageBreakPreview" zoomScale="86" zoomScaleNormal="134" zoomScaleSheetLayoutView="86" workbookViewId="0">
      <selection activeCell="I7" sqref="I7"/>
    </sheetView>
  </sheetViews>
  <sheetFormatPr defaultRowHeight="15.75"/>
  <cols>
    <col min="1" max="1" width="8.28515625" style="17" customWidth="1"/>
    <col min="2" max="2" width="15.7109375" style="17" customWidth="1"/>
    <col min="3" max="3" width="6.7109375" style="103" customWidth="1"/>
    <col min="4" max="4" width="6.85546875" style="17" customWidth="1"/>
    <col min="5" max="5" width="6.7109375" style="17" customWidth="1"/>
    <col min="6" max="6" width="6.85546875" style="17" customWidth="1"/>
    <col min="7" max="7" width="7.85546875" style="23" customWidth="1"/>
    <col min="8" max="8" width="8.7109375" style="17" customWidth="1"/>
    <col min="9" max="9" width="7.140625" style="23" customWidth="1"/>
    <col min="10" max="10" width="8.5703125" style="17" customWidth="1"/>
    <col min="11" max="11" width="7" style="17" customWidth="1"/>
    <col min="12" max="12" width="6.140625" style="17" customWidth="1"/>
    <col min="13" max="13" width="7.7109375" style="103" customWidth="1"/>
    <col min="14" max="14" width="6.28515625" style="17" customWidth="1"/>
    <col min="15" max="15" width="9.7109375" style="17" customWidth="1"/>
    <col min="16" max="16" width="7.5703125" style="17" customWidth="1"/>
    <col min="17" max="17" width="8.7109375" style="17" customWidth="1"/>
    <col min="18" max="19" width="9.140625" style="17" customWidth="1"/>
    <col min="20" max="20" width="8.85546875" style="17" customWidth="1"/>
    <col min="21" max="21" width="9.28515625" style="17" customWidth="1"/>
    <col min="22" max="23" width="9.140625" style="17" customWidth="1"/>
    <col min="24" max="16384" width="9.140625" style="47"/>
  </cols>
  <sheetData>
    <row r="1" spans="1:26" s="17" customFormat="1">
      <c r="C1" s="103"/>
      <c r="G1" s="123"/>
      <c r="I1" s="23"/>
      <c r="M1" s="103"/>
      <c r="X1" s="86" t="s">
        <v>120</v>
      </c>
      <c r="Y1" s="85" t="s">
        <v>121</v>
      </c>
      <c r="Z1" s="85" t="s">
        <v>122</v>
      </c>
    </row>
    <row r="2" spans="1:26" ht="18" customHeight="1">
      <c r="A2" s="204" t="s">
        <v>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6" ht="18.75" customHeight="1">
      <c r="A3" s="204" t="s">
        <v>784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5" spans="1:26" s="54" customFormat="1" ht="45.75" customHeight="1">
      <c r="A5" s="229" t="s">
        <v>0</v>
      </c>
      <c r="B5" s="231" t="s">
        <v>1</v>
      </c>
      <c r="C5" s="195" t="s">
        <v>79</v>
      </c>
      <c r="D5" s="195"/>
      <c r="E5" s="195" t="s">
        <v>81</v>
      </c>
      <c r="F5" s="195"/>
      <c r="G5" s="196" t="s">
        <v>786</v>
      </c>
      <c r="H5" s="196"/>
      <c r="I5" s="233" t="s">
        <v>778</v>
      </c>
      <c r="J5" s="233"/>
      <c r="K5" s="195" t="s">
        <v>96</v>
      </c>
      <c r="L5" s="195"/>
      <c r="M5" s="195" t="s">
        <v>83</v>
      </c>
      <c r="N5" s="195"/>
      <c r="O5" s="195" t="s">
        <v>26</v>
      </c>
      <c r="P5" s="195"/>
      <c r="Q5" s="42" t="s">
        <v>8</v>
      </c>
      <c r="R5" s="42" t="s">
        <v>9</v>
      </c>
      <c r="S5" s="42" t="s">
        <v>6</v>
      </c>
      <c r="T5" s="42" t="s">
        <v>10</v>
      </c>
      <c r="U5" s="42" t="s">
        <v>14</v>
      </c>
      <c r="V5" s="42" t="s">
        <v>25</v>
      </c>
      <c r="W5" s="50" t="s">
        <v>84</v>
      </c>
    </row>
    <row r="6" spans="1:26" s="54" customFormat="1" ht="41.25" customHeight="1">
      <c r="A6" s="230"/>
      <c r="B6" s="232"/>
      <c r="C6" s="229" t="s">
        <v>80</v>
      </c>
      <c r="D6" s="229"/>
      <c r="E6" s="231" t="s">
        <v>82</v>
      </c>
      <c r="F6" s="231"/>
      <c r="G6" s="229" t="s">
        <v>787</v>
      </c>
      <c r="H6" s="229"/>
      <c r="I6" s="229" t="s">
        <v>779</v>
      </c>
      <c r="J6" s="229"/>
      <c r="K6" s="229" t="s">
        <v>94</v>
      </c>
      <c r="L6" s="229"/>
      <c r="M6" s="231" t="s">
        <v>77</v>
      </c>
      <c r="N6" s="231"/>
      <c r="O6" s="53" t="s">
        <v>4</v>
      </c>
      <c r="P6" s="53" t="s">
        <v>2</v>
      </c>
      <c r="Q6" s="53" t="s">
        <v>11</v>
      </c>
      <c r="R6" s="53" t="s">
        <v>23</v>
      </c>
      <c r="S6" s="53" t="s">
        <v>22</v>
      </c>
      <c r="T6" s="53" t="s">
        <v>22</v>
      </c>
      <c r="U6" s="53" t="s">
        <v>22</v>
      </c>
      <c r="V6" s="53" t="s">
        <v>4</v>
      </c>
      <c r="W6" s="55" t="s">
        <v>3</v>
      </c>
    </row>
    <row r="7" spans="1:26" s="71" customFormat="1" ht="30" customHeight="1">
      <c r="A7" s="15">
        <v>1</v>
      </c>
      <c r="B7" s="18" t="s">
        <v>620</v>
      </c>
      <c r="C7" s="15" t="s">
        <v>20</v>
      </c>
      <c r="D7" s="14">
        <f t="shared" ref="D7:F70" si="0">IF(C7="AA",10, IF(C7="AB",9, IF(C7="BB",8, IF(C7="BC",7,IF(C7="CC",6, IF(C7="CD",5, IF(C7="DD",4,IF(C7="F",0))))))))</f>
        <v>6</v>
      </c>
      <c r="E7" s="6" t="s">
        <v>19</v>
      </c>
      <c r="F7" s="14">
        <f t="shared" si="0"/>
        <v>7</v>
      </c>
      <c r="G7" s="6" t="s">
        <v>19</v>
      </c>
      <c r="H7" s="14">
        <f t="shared" ref="H7:H70" si="1">IF(G7="AA",10, IF(G7="AB",9, IF(G7="BB",8, IF(G7="BC",7,IF(G7="CC",6, IF(G7="CD",5, IF(G7="DD",4,IF(G7="F",0))))))))</f>
        <v>7</v>
      </c>
      <c r="I7" s="6" t="s">
        <v>123</v>
      </c>
      <c r="J7" s="14">
        <f t="shared" ref="J7:J70" si="2">IF(I7="AA",10, IF(I7="AB",9, IF(I7="BB",8, IF(I7="BC",7,IF(I7="CC",6, IF(I7="CD",5, IF(I7="DD",4,IF(I7="F",0))))))))</f>
        <v>8</v>
      </c>
      <c r="K7" s="6" t="s">
        <v>19</v>
      </c>
      <c r="L7" s="14">
        <f t="shared" ref="L7:L38" si="3">IF(K7="AA",10, IF(K7="AB",9, IF(K7="BB",8, IF(K7="BC",7,IF(K7="CC",6, IF(K7="CD",5, IF(K7="DD",4,IF(K7="F",0))))))))</f>
        <v>7</v>
      </c>
      <c r="M7" s="6" t="s">
        <v>19</v>
      </c>
      <c r="N7" s="14">
        <f t="shared" ref="N7:N70" si="4">IF(M7="AA",10, IF(M7="AB",9, IF(M7="BB",8, IF(M7="BC",7,IF(M7="CC",6, IF(M7="CD",5, IF(M7="DD",4,IF(M7="F",0))))))))</f>
        <v>7</v>
      </c>
      <c r="O7" s="15">
        <f>(D7*6+F7*8+H7*6+J7*6+L7*6+N7*8)</f>
        <v>280</v>
      </c>
      <c r="P7" s="19">
        <f>(O7/40)</f>
        <v>7</v>
      </c>
      <c r="Q7" s="15">
        <v>311</v>
      </c>
      <c r="R7" s="15">
        <v>382</v>
      </c>
      <c r="S7" s="20">
        <v>354</v>
      </c>
      <c r="T7" s="20">
        <v>342</v>
      </c>
      <c r="U7" s="20">
        <v>320</v>
      </c>
      <c r="V7" s="20">
        <v>318</v>
      </c>
      <c r="W7" s="48">
        <f t="shared" ref="W7:W70" si="5">(O7+Q7+R7+S7+T7+U7+V7)/280</f>
        <v>8.2392857142857139</v>
      </c>
    </row>
    <row r="8" spans="1:26" s="71" customFormat="1" ht="30" customHeight="1">
      <c r="A8" s="15">
        <f t="shared" ref="A8:A39" si="6">A7+1</f>
        <v>2</v>
      </c>
      <c r="B8" s="18" t="s">
        <v>621</v>
      </c>
      <c r="C8" s="15" t="s">
        <v>19</v>
      </c>
      <c r="D8" s="14">
        <f t="shared" si="0"/>
        <v>7</v>
      </c>
      <c r="E8" s="6" t="s">
        <v>19</v>
      </c>
      <c r="F8" s="14">
        <f t="shared" si="0"/>
        <v>7</v>
      </c>
      <c r="G8" s="6" t="s">
        <v>123</v>
      </c>
      <c r="H8" s="14">
        <f t="shared" si="1"/>
        <v>8</v>
      </c>
      <c r="I8" s="6" t="s">
        <v>20</v>
      </c>
      <c r="J8" s="14">
        <f t="shared" si="2"/>
        <v>6</v>
      </c>
      <c r="K8" s="6" t="s">
        <v>123</v>
      </c>
      <c r="L8" s="14">
        <f t="shared" si="3"/>
        <v>8</v>
      </c>
      <c r="M8" s="6" t="s">
        <v>19</v>
      </c>
      <c r="N8" s="14">
        <f t="shared" si="4"/>
        <v>7</v>
      </c>
      <c r="O8" s="15">
        <f t="shared" ref="O8:O71" si="7">(D8*6+F8*8+H8*6+J8*6+L8*6+N8*8)</f>
        <v>286</v>
      </c>
      <c r="P8" s="19">
        <f t="shared" ref="P8:P71" si="8">(O8/40)</f>
        <v>7.15</v>
      </c>
      <c r="Q8" s="15">
        <v>309</v>
      </c>
      <c r="R8" s="15">
        <v>292</v>
      </c>
      <c r="S8" s="20">
        <v>316</v>
      </c>
      <c r="T8" s="20">
        <v>324</v>
      </c>
      <c r="U8" s="20">
        <v>326</v>
      </c>
      <c r="V8" s="20">
        <v>294</v>
      </c>
      <c r="W8" s="48">
        <f t="shared" si="5"/>
        <v>7.6678571428571427</v>
      </c>
    </row>
    <row r="9" spans="1:26" s="71" customFormat="1" ht="30" customHeight="1">
      <c r="A9" s="15">
        <f t="shared" si="6"/>
        <v>3</v>
      </c>
      <c r="B9" s="18" t="s">
        <v>622</v>
      </c>
      <c r="C9" s="15" t="s">
        <v>19</v>
      </c>
      <c r="D9" s="14">
        <f t="shared" si="0"/>
        <v>7</v>
      </c>
      <c r="E9" s="6" t="s">
        <v>119</v>
      </c>
      <c r="F9" s="14">
        <f t="shared" si="0"/>
        <v>4</v>
      </c>
      <c r="G9" s="6" t="s">
        <v>19</v>
      </c>
      <c r="H9" s="14">
        <f t="shared" si="1"/>
        <v>7</v>
      </c>
      <c r="I9" s="6" t="s">
        <v>19</v>
      </c>
      <c r="J9" s="14">
        <f t="shared" si="2"/>
        <v>7</v>
      </c>
      <c r="K9" s="6" t="s">
        <v>19</v>
      </c>
      <c r="L9" s="14">
        <f t="shared" si="3"/>
        <v>7</v>
      </c>
      <c r="M9" s="6" t="s">
        <v>19</v>
      </c>
      <c r="N9" s="14">
        <f t="shared" si="4"/>
        <v>7</v>
      </c>
      <c r="O9" s="15">
        <f t="shared" si="7"/>
        <v>256</v>
      </c>
      <c r="P9" s="19">
        <f t="shared" si="8"/>
        <v>6.4</v>
      </c>
      <c r="Q9" s="15">
        <v>267</v>
      </c>
      <c r="R9" s="15">
        <v>300</v>
      </c>
      <c r="S9" s="20">
        <v>282</v>
      </c>
      <c r="T9" s="20">
        <v>312</v>
      </c>
      <c r="U9" s="20">
        <v>320</v>
      </c>
      <c r="V9" s="20">
        <v>300</v>
      </c>
      <c r="W9" s="48">
        <f t="shared" si="5"/>
        <v>7.2750000000000004</v>
      </c>
    </row>
    <row r="10" spans="1:26" s="71" customFormat="1" ht="30" customHeight="1">
      <c r="A10" s="15">
        <f t="shared" si="6"/>
        <v>4</v>
      </c>
      <c r="B10" s="18" t="s">
        <v>623</v>
      </c>
      <c r="C10" s="15" t="s">
        <v>13</v>
      </c>
      <c r="D10" s="14">
        <f t="shared" si="0"/>
        <v>5</v>
      </c>
      <c r="E10" s="6" t="s">
        <v>19</v>
      </c>
      <c r="F10" s="14">
        <f t="shared" si="0"/>
        <v>7</v>
      </c>
      <c r="G10" s="6" t="s">
        <v>20</v>
      </c>
      <c r="H10" s="14">
        <f t="shared" si="1"/>
        <v>6</v>
      </c>
      <c r="I10" s="6" t="s">
        <v>13</v>
      </c>
      <c r="J10" s="14">
        <f t="shared" si="2"/>
        <v>5</v>
      </c>
      <c r="K10" s="6" t="s">
        <v>123</v>
      </c>
      <c r="L10" s="14">
        <f t="shared" si="3"/>
        <v>8</v>
      </c>
      <c r="M10" s="6" t="s">
        <v>770</v>
      </c>
      <c r="N10" s="14">
        <f t="shared" si="4"/>
        <v>10</v>
      </c>
      <c r="O10" s="15">
        <f t="shared" si="7"/>
        <v>280</v>
      </c>
      <c r="P10" s="19">
        <f t="shared" si="8"/>
        <v>7</v>
      </c>
      <c r="Q10" s="15">
        <v>255</v>
      </c>
      <c r="R10" s="15">
        <v>286</v>
      </c>
      <c r="S10" s="20">
        <v>262</v>
      </c>
      <c r="T10" s="20">
        <v>240</v>
      </c>
      <c r="U10" s="20">
        <v>272</v>
      </c>
      <c r="V10" s="20">
        <v>258</v>
      </c>
      <c r="W10" s="48">
        <f t="shared" si="5"/>
        <v>6.6178571428571429</v>
      </c>
    </row>
    <row r="11" spans="1:26" s="71" customFormat="1" ht="30" customHeight="1">
      <c r="A11" s="15">
        <f t="shared" si="6"/>
        <v>5</v>
      </c>
      <c r="B11" s="18" t="s">
        <v>624</v>
      </c>
      <c r="C11" s="15" t="s">
        <v>20</v>
      </c>
      <c r="D11" s="14">
        <f t="shared" si="0"/>
        <v>6</v>
      </c>
      <c r="E11" s="6" t="s">
        <v>20</v>
      </c>
      <c r="F11" s="14">
        <f t="shared" si="0"/>
        <v>6</v>
      </c>
      <c r="G11" s="6" t="s">
        <v>19</v>
      </c>
      <c r="H11" s="14">
        <f t="shared" si="1"/>
        <v>7</v>
      </c>
      <c r="I11" s="6" t="s">
        <v>19</v>
      </c>
      <c r="J11" s="14">
        <f t="shared" si="2"/>
        <v>7</v>
      </c>
      <c r="K11" s="6" t="s">
        <v>19</v>
      </c>
      <c r="L11" s="14">
        <f t="shared" si="3"/>
        <v>7</v>
      </c>
      <c r="M11" s="6" t="s">
        <v>126</v>
      </c>
      <c r="N11" s="14">
        <f t="shared" si="4"/>
        <v>9</v>
      </c>
      <c r="O11" s="15">
        <f t="shared" si="7"/>
        <v>282</v>
      </c>
      <c r="P11" s="19">
        <f t="shared" si="8"/>
        <v>7.05</v>
      </c>
      <c r="Q11" s="15">
        <v>230</v>
      </c>
      <c r="R11" s="15">
        <v>296</v>
      </c>
      <c r="S11" s="20">
        <v>282</v>
      </c>
      <c r="T11" s="20">
        <v>312</v>
      </c>
      <c r="U11" s="20">
        <v>276</v>
      </c>
      <c r="V11" s="20">
        <v>270</v>
      </c>
      <c r="W11" s="48">
        <f t="shared" si="5"/>
        <v>6.9571428571428573</v>
      </c>
    </row>
    <row r="12" spans="1:26" s="71" customFormat="1" ht="30" customHeight="1">
      <c r="A12" s="15">
        <f t="shared" si="6"/>
        <v>6</v>
      </c>
      <c r="B12" s="18" t="s">
        <v>625</v>
      </c>
      <c r="C12" s="15" t="s">
        <v>20</v>
      </c>
      <c r="D12" s="14">
        <f t="shared" si="0"/>
        <v>6</v>
      </c>
      <c r="E12" s="6" t="s">
        <v>19</v>
      </c>
      <c r="F12" s="14">
        <f t="shared" si="0"/>
        <v>7</v>
      </c>
      <c r="G12" s="6" t="s">
        <v>19</v>
      </c>
      <c r="H12" s="14">
        <f t="shared" si="1"/>
        <v>7</v>
      </c>
      <c r="I12" s="6" t="s">
        <v>126</v>
      </c>
      <c r="J12" s="14">
        <f t="shared" si="2"/>
        <v>9</v>
      </c>
      <c r="K12" s="6" t="s">
        <v>123</v>
      </c>
      <c r="L12" s="14">
        <f t="shared" si="3"/>
        <v>8</v>
      </c>
      <c r="M12" s="6" t="s">
        <v>126</v>
      </c>
      <c r="N12" s="14">
        <f t="shared" si="4"/>
        <v>9</v>
      </c>
      <c r="O12" s="15">
        <f t="shared" si="7"/>
        <v>308</v>
      </c>
      <c r="P12" s="19">
        <f t="shared" si="8"/>
        <v>7.7</v>
      </c>
      <c r="Q12" s="15">
        <v>312</v>
      </c>
      <c r="R12" s="15">
        <v>312</v>
      </c>
      <c r="S12" s="20">
        <v>316</v>
      </c>
      <c r="T12" s="20">
        <v>306</v>
      </c>
      <c r="U12" s="20">
        <v>318</v>
      </c>
      <c r="V12" s="20">
        <v>264</v>
      </c>
      <c r="W12" s="48">
        <f t="shared" si="5"/>
        <v>7.628571428571429</v>
      </c>
    </row>
    <row r="13" spans="1:26" s="71" customFormat="1" ht="30" customHeight="1">
      <c r="A13" s="15">
        <f t="shared" si="6"/>
        <v>7</v>
      </c>
      <c r="B13" s="18" t="s">
        <v>626</v>
      </c>
      <c r="C13" s="15" t="s">
        <v>19</v>
      </c>
      <c r="D13" s="14">
        <f t="shared" si="0"/>
        <v>7</v>
      </c>
      <c r="E13" s="6" t="s">
        <v>20</v>
      </c>
      <c r="F13" s="14">
        <f t="shared" si="0"/>
        <v>6</v>
      </c>
      <c r="G13" s="6" t="s">
        <v>123</v>
      </c>
      <c r="H13" s="14">
        <f t="shared" si="1"/>
        <v>8</v>
      </c>
      <c r="I13" s="6" t="s">
        <v>123</v>
      </c>
      <c r="J13" s="14">
        <f t="shared" si="2"/>
        <v>8</v>
      </c>
      <c r="K13" s="6" t="s">
        <v>19</v>
      </c>
      <c r="L13" s="14">
        <f t="shared" si="3"/>
        <v>7</v>
      </c>
      <c r="M13" s="6" t="s">
        <v>126</v>
      </c>
      <c r="N13" s="14">
        <f t="shared" si="4"/>
        <v>9</v>
      </c>
      <c r="O13" s="15">
        <f t="shared" si="7"/>
        <v>300</v>
      </c>
      <c r="P13" s="19">
        <f t="shared" si="8"/>
        <v>7.5</v>
      </c>
      <c r="Q13" s="15">
        <v>264</v>
      </c>
      <c r="R13" s="15">
        <v>298</v>
      </c>
      <c r="S13" s="20">
        <v>288</v>
      </c>
      <c r="T13" s="20">
        <v>334</v>
      </c>
      <c r="U13" s="20">
        <v>298</v>
      </c>
      <c r="V13" s="20">
        <v>272</v>
      </c>
      <c r="W13" s="48">
        <f t="shared" si="5"/>
        <v>7.3357142857142854</v>
      </c>
    </row>
    <row r="14" spans="1:26" s="71" customFormat="1" ht="30" customHeight="1">
      <c r="A14" s="15">
        <f t="shared" si="6"/>
        <v>8</v>
      </c>
      <c r="B14" s="18" t="s">
        <v>627</v>
      </c>
      <c r="C14" s="15" t="s">
        <v>126</v>
      </c>
      <c r="D14" s="14">
        <f t="shared" si="0"/>
        <v>9</v>
      </c>
      <c r="E14" s="6" t="s">
        <v>19</v>
      </c>
      <c r="F14" s="14">
        <f t="shared" si="0"/>
        <v>7</v>
      </c>
      <c r="G14" s="6" t="s">
        <v>126</v>
      </c>
      <c r="H14" s="14">
        <f t="shared" si="1"/>
        <v>9</v>
      </c>
      <c r="I14" s="6" t="s">
        <v>770</v>
      </c>
      <c r="J14" s="14">
        <f t="shared" si="2"/>
        <v>10</v>
      </c>
      <c r="K14" s="6" t="s">
        <v>19</v>
      </c>
      <c r="L14" s="14">
        <f t="shared" si="3"/>
        <v>7</v>
      </c>
      <c r="M14" s="6" t="s">
        <v>770</v>
      </c>
      <c r="N14" s="14">
        <f t="shared" si="4"/>
        <v>10</v>
      </c>
      <c r="O14" s="15">
        <f t="shared" si="7"/>
        <v>346</v>
      </c>
      <c r="P14" s="19">
        <f t="shared" si="8"/>
        <v>8.65</v>
      </c>
      <c r="Q14" s="15">
        <v>322</v>
      </c>
      <c r="R14" s="15">
        <v>364</v>
      </c>
      <c r="S14" s="20">
        <v>370</v>
      </c>
      <c r="T14" s="20">
        <v>370</v>
      </c>
      <c r="U14" s="20">
        <v>382</v>
      </c>
      <c r="V14" s="20">
        <v>306</v>
      </c>
      <c r="W14" s="48">
        <f t="shared" si="5"/>
        <v>8.7857142857142865</v>
      </c>
    </row>
    <row r="15" spans="1:26" s="71" customFormat="1" ht="30" customHeight="1">
      <c r="A15" s="15">
        <f t="shared" si="6"/>
        <v>9</v>
      </c>
      <c r="B15" s="18" t="s">
        <v>628</v>
      </c>
      <c r="C15" s="15" t="s">
        <v>126</v>
      </c>
      <c r="D15" s="14">
        <f t="shared" si="0"/>
        <v>9</v>
      </c>
      <c r="E15" s="6" t="s">
        <v>126</v>
      </c>
      <c r="F15" s="14">
        <f t="shared" si="0"/>
        <v>9</v>
      </c>
      <c r="G15" s="6" t="s">
        <v>126</v>
      </c>
      <c r="H15" s="14">
        <f t="shared" si="1"/>
        <v>9</v>
      </c>
      <c r="I15" s="6" t="s">
        <v>770</v>
      </c>
      <c r="J15" s="14">
        <f t="shared" si="2"/>
        <v>10</v>
      </c>
      <c r="K15" s="6" t="s">
        <v>123</v>
      </c>
      <c r="L15" s="14">
        <f t="shared" si="3"/>
        <v>8</v>
      </c>
      <c r="M15" s="6" t="s">
        <v>126</v>
      </c>
      <c r="N15" s="14">
        <f t="shared" si="4"/>
        <v>9</v>
      </c>
      <c r="O15" s="15">
        <f t="shared" si="7"/>
        <v>360</v>
      </c>
      <c r="P15" s="19">
        <f t="shared" si="8"/>
        <v>9</v>
      </c>
      <c r="Q15" s="15">
        <v>301</v>
      </c>
      <c r="R15" s="15">
        <v>352</v>
      </c>
      <c r="S15" s="20">
        <v>326</v>
      </c>
      <c r="T15" s="20">
        <v>378</v>
      </c>
      <c r="U15" s="20">
        <v>340</v>
      </c>
      <c r="V15" s="20">
        <v>354</v>
      </c>
      <c r="W15" s="48">
        <f t="shared" si="5"/>
        <v>8.6107142857142858</v>
      </c>
    </row>
    <row r="16" spans="1:26" s="71" customFormat="1" ht="30" customHeight="1">
      <c r="A16" s="15">
        <f t="shared" si="6"/>
        <v>10</v>
      </c>
      <c r="B16" s="18" t="s">
        <v>629</v>
      </c>
      <c r="C16" s="15" t="s">
        <v>123</v>
      </c>
      <c r="D16" s="14">
        <f t="shared" si="0"/>
        <v>8</v>
      </c>
      <c r="E16" s="6" t="s">
        <v>123</v>
      </c>
      <c r="F16" s="14">
        <f t="shared" si="0"/>
        <v>8</v>
      </c>
      <c r="G16" s="6" t="s">
        <v>770</v>
      </c>
      <c r="H16" s="14">
        <f t="shared" si="1"/>
        <v>10</v>
      </c>
      <c r="I16" s="6" t="s">
        <v>770</v>
      </c>
      <c r="J16" s="14">
        <f t="shared" si="2"/>
        <v>10</v>
      </c>
      <c r="K16" s="6" t="s">
        <v>19</v>
      </c>
      <c r="L16" s="14">
        <f t="shared" si="3"/>
        <v>7</v>
      </c>
      <c r="M16" s="6" t="s">
        <v>123</v>
      </c>
      <c r="N16" s="14">
        <f t="shared" si="4"/>
        <v>8</v>
      </c>
      <c r="O16" s="15">
        <f t="shared" si="7"/>
        <v>338</v>
      </c>
      <c r="P16" s="19">
        <f t="shared" si="8"/>
        <v>8.4499999999999993</v>
      </c>
      <c r="Q16" s="15">
        <v>331</v>
      </c>
      <c r="R16" s="15">
        <v>356</v>
      </c>
      <c r="S16" s="20">
        <v>380</v>
      </c>
      <c r="T16" s="20">
        <v>380</v>
      </c>
      <c r="U16" s="20">
        <v>358</v>
      </c>
      <c r="V16" s="20">
        <v>374</v>
      </c>
      <c r="W16" s="48">
        <f t="shared" si="5"/>
        <v>8.9892857142857139</v>
      </c>
    </row>
    <row r="17" spans="1:23" s="71" customFormat="1" ht="30" customHeight="1">
      <c r="A17" s="15">
        <f t="shared" si="6"/>
        <v>11</v>
      </c>
      <c r="B17" s="18" t="s">
        <v>630</v>
      </c>
      <c r="C17" s="15" t="s">
        <v>126</v>
      </c>
      <c r="D17" s="14">
        <f t="shared" si="0"/>
        <v>9</v>
      </c>
      <c r="E17" s="6" t="s">
        <v>20</v>
      </c>
      <c r="F17" s="14">
        <f t="shared" si="0"/>
        <v>6</v>
      </c>
      <c r="G17" s="6" t="s">
        <v>126</v>
      </c>
      <c r="H17" s="14">
        <f t="shared" si="1"/>
        <v>9</v>
      </c>
      <c r="I17" s="6" t="s">
        <v>770</v>
      </c>
      <c r="J17" s="14">
        <f t="shared" si="2"/>
        <v>10</v>
      </c>
      <c r="K17" s="6" t="s">
        <v>19</v>
      </c>
      <c r="L17" s="14">
        <f t="shared" si="3"/>
        <v>7</v>
      </c>
      <c r="M17" s="6" t="s">
        <v>126</v>
      </c>
      <c r="N17" s="14">
        <f t="shared" si="4"/>
        <v>9</v>
      </c>
      <c r="O17" s="15">
        <f t="shared" si="7"/>
        <v>330</v>
      </c>
      <c r="P17" s="19">
        <f t="shared" si="8"/>
        <v>8.25</v>
      </c>
      <c r="Q17" s="15">
        <v>320</v>
      </c>
      <c r="R17" s="15">
        <v>364</v>
      </c>
      <c r="S17" s="20">
        <v>312</v>
      </c>
      <c r="T17" s="20">
        <v>340</v>
      </c>
      <c r="U17" s="20">
        <v>324</v>
      </c>
      <c r="V17" s="20">
        <v>288</v>
      </c>
      <c r="W17" s="48">
        <f t="shared" si="5"/>
        <v>8.1357142857142861</v>
      </c>
    </row>
    <row r="18" spans="1:23" s="71" customFormat="1" ht="30" customHeight="1">
      <c r="A18" s="15">
        <f t="shared" si="6"/>
        <v>12</v>
      </c>
      <c r="B18" s="18" t="s">
        <v>631</v>
      </c>
      <c r="C18" s="15" t="s">
        <v>20</v>
      </c>
      <c r="D18" s="14">
        <f t="shared" si="0"/>
        <v>6</v>
      </c>
      <c r="E18" s="6" t="s">
        <v>21</v>
      </c>
      <c r="F18" s="14">
        <f t="shared" si="0"/>
        <v>0</v>
      </c>
      <c r="G18" s="6" t="s">
        <v>119</v>
      </c>
      <c r="H18" s="14">
        <f t="shared" si="1"/>
        <v>4</v>
      </c>
      <c r="I18" s="6" t="s">
        <v>19</v>
      </c>
      <c r="J18" s="14">
        <f t="shared" si="2"/>
        <v>7</v>
      </c>
      <c r="K18" s="6" t="s">
        <v>20</v>
      </c>
      <c r="L18" s="14">
        <f t="shared" si="3"/>
        <v>6</v>
      </c>
      <c r="M18" s="6" t="s">
        <v>19</v>
      </c>
      <c r="N18" s="14">
        <f t="shared" si="4"/>
        <v>7</v>
      </c>
      <c r="O18" s="15">
        <f t="shared" si="7"/>
        <v>194</v>
      </c>
      <c r="P18" s="19">
        <f t="shared" si="8"/>
        <v>4.8499999999999996</v>
      </c>
      <c r="Q18" s="15">
        <v>245</v>
      </c>
      <c r="R18" s="15">
        <v>260</v>
      </c>
      <c r="S18" s="20">
        <v>306</v>
      </c>
      <c r="T18" s="20">
        <v>304</v>
      </c>
      <c r="U18" s="20">
        <v>300</v>
      </c>
      <c r="V18" s="20">
        <v>238</v>
      </c>
      <c r="W18" s="48">
        <f t="shared" si="5"/>
        <v>6.5964285714285715</v>
      </c>
    </row>
    <row r="19" spans="1:23" s="71" customFormat="1" ht="30" customHeight="1">
      <c r="A19" s="15">
        <f t="shared" si="6"/>
        <v>13</v>
      </c>
      <c r="B19" s="18" t="s">
        <v>632</v>
      </c>
      <c r="C19" s="15" t="s">
        <v>123</v>
      </c>
      <c r="D19" s="14">
        <f t="shared" si="0"/>
        <v>8</v>
      </c>
      <c r="E19" s="6" t="s">
        <v>19</v>
      </c>
      <c r="F19" s="14">
        <f t="shared" si="0"/>
        <v>7</v>
      </c>
      <c r="G19" s="6" t="s">
        <v>770</v>
      </c>
      <c r="H19" s="14">
        <f t="shared" si="1"/>
        <v>10</v>
      </c>
      <c r="I19" s="6" t="s">
        <v>123</v>
      </c>
      <c r="J19" s="14">
        <f t="shared" si="2"/>
        <v>8</v>
      </c>
      <c r="K19" s="6" t="s">
        <v>123</v>
      </c>
      <c r="L19" s="14">
        <f t="shared" si="3"/>
        <v>8</v>
      </c>
      <c r="M19" s="6" t="s">
        <v>126</v>
      </c>
      <c r="N19" s="14">
        <f t="shared" si="4"/>
        <v>9</v>
      </c>
      <c r="O19" s="15">
        <f t="shared" si="7"/>
        <v>332</v>
      </c>
      <c r="P19" s="19">
        <f t="shared" si="8"/>
        <v>8.3000000000000007</v>
      </c>
      <c r="Q19" s="15">
        <v>300</v>
      </c>
      <c r="R19" s="15">
        <v>346</v>
      </c>
      <c r="S19" s="20">
        <v>352</v>
      </c>
      <c r="T19" s="20">
        <v>344</v>
      </c>
      <c r="U19" s="20">
        <v>310</v>
      </c>
      <c r="V19" s="20">
        <v>298</v>
      </c>
      <c r="W19" s="48">
        <f t="shared" si="5"/>
        <v>8.15</v>
      </c>
    </row>
    <row r="20" spans="1:23" s="71" customFormat="1" ht="30" customHeight="1">
      <c r="A20" s="15">
        <f t="shared" si="6"/>
        <v>14</v>
      </c>
      <c r="B20" s="18" t="s">
        <v>633</v>
      </c>
      <c r="C20" s="15" t="s">
        <v>123</v>
      </c>
      <c r="D20" s="14">
        <f t="shared" si="0"/>
        <v>8</v>
      </c>
      <c r="E20" s="6" t="s">
        <v>20</v>
      </c>
      <c r="F20" s="14">
        <f t="shared" si="0"/>
        <v>6</v>
      </c>
      <c r="G20" s="6" t="s">
        <v>20</v>
      </c>
      <c r="H20" s="14">
        <f t="shared" si="1"/>
        <v>6</v>
      </c>
      <c r="I20" s="6" t="s">
        <v>123</v>
      </c>
      <c r="J20" s="14">
        <f t="shared" si="2"/>
        <v>8</v>
      </c>
      <c r="K20" s="6" t="s">
        <v>20</v>
      </c>
      <c r="L20" s="14">
        <f t="shared" si="3"/>
        <v>6</v>
      </c>
      <c r="M20" s="6" t="s">
        <v>126</v>
      </c>
      <c r="N20" s="14">
        <f t="shared" si="4"/>
        <v>9</v>
      </c>
      <c r="O20" s="15">
        <f t="shared" si="7"/>
        <v>288</v>
      </c>
      <c r="P20" s="19">
        <f t="shared" si="8"/>
        <v>7.2</v>
      </c>
      <c r="Q20" s="15">
        <v>271</v>
      </c>
      <c r="R20" s="15">
        <v>294</v>
      </c>
      <c r="S20" s="20">
        <v>278</v>
      </c>
      <c r="T20" s="20">
        <v>276</v>
      </c>
      <c r="U20" s="20">
        <v>296</v>
      </c>
      <c r="V20" s="20">
        <v>292</v>
      </c>
      <c r="W20" s="48">
        <f t="shared" si="5"/>
        <v>7.125</v>
      </c>
    </row>
    <row r="21" spans="1:23" s="71" customFormat="1" ht="30" customHeight="1">
      <c r="A21" s="15">
        <f t="shared" si="6"/>
        <v>15</v>
      </c>
      <c r="B21" s="18" t="s">
        <v>634</v>
      </c>
      <c r="C21" s="15" t="s">
        <v>19</v>
      </c>
      <c r="D21" s="14">
        <f t="shared" si="0"/>
        <v>7</v>
      </c>
      <c r="E21" s="6" t="s">
        <v>126</v>
      </c>
      <c r="F21" s="14">
        <f t="shared" si="0"/>
        <v>9</v>
      </c>
      <c r="G21" s="6" t="s">
        <v>19</v>
      </c>
      <c r="H21" s="14">
        <f t="shared" si="1"/>
        <v>7</v>
      </c>
      <c r="I21" s="6" t="s">
        <v>123</v>
      </c>
      <c r="J21" s="14">
        <f t="shared" si="2"/>
        <v>8</v>
      </c>
      <c r="K21" s="6" t="s">
        <v>19</v>
      </c>
      <c r="L21" s="14">
        <f t="shared" si="3"/>
        <v>7</v>
      </c>
      <c r="M21" s="6" t="s">
        <v>19</v>
      </c>
      <c r="N21" s="14">
        <f t="shared" si="4"/>
        <v>7</v>
      </c>
      <c r="O21" s="15">
        <f t="shared" si="7"/>
        <v>302</v>
      </c>
      <c r="P21" s="19">
        <f t="shared" si="8"/>
        <v>7.55</v>
      </c>
      <c r="Q21" s="15">
        <v>254</v>
      </c>
      <c r="R21" s="15">
        <v>344</v>
      </c>
      <c r="S21" s="20">
        <v>292</v>
      </c>
      <c r="T21" s="20">
        <v>340</v>
      </c>
      <c r="U21" s="20">
        <v>344</v>
      </c>
      <c r="V21" s="20">
        <v>330</v>
      </c>
      <c r="W21" s="48">
        <f t="shared" si="5"/>
        <v>7.878571428571429</v>
      </c>
    </row>
    <row r="22" spans="1:23" s="71" customFormat="1" ht="30" customHeight="1">
      <c r="A22" s="15">
        <f t="shared" si="6"/>
        <v>16</v>
      </c>
      <c r="B22" s="18" t="s">
        <v>635</v>
      </c>
      <c r="C22" s="15" t="s">
        <v>19</v>
      </c>
      <c r="D22" s="14">
        <f t="shared" si="0"/>
        <v>7</v>
      </c>
      <c r="E22" s="6" t="s">
        <v>20</v>
      </c>
      <c r="F22" s="14">
        <f t="shared" si="0"/>
        <v>6</v>
      </c>
      <c r="G22" s="6" t="s">
        <v>20</v>
      </c>
      <c r="H22" s="14">
        <f t="shared" si="1"/>
        <v>6</v>
      </c>
      <c r="I22" s="6" t="s">
        <v>123</v>
      </c>
      <c r="J22" s="14">
        <f t="shared" si="2"/>
        <v>8</v>
      </c>
      <c r="K22" s="6" t="s">
        <v>20</v>
      </c>
      <c r="L22" s="14">
        <f t="shared" si="3"/>
        <v>6</v>
      </c>
      <c r="M22" s="6" t="s">
        <v>19</v>
      </c>
      <c r="N22" s="14">
        <f t="shared" si="4"/>
        <v>7</v>
      </c>
      <c r="O22" s="15">
        <f t="shared" si="7"/>
        <v>266</v>
      </c>
      <c r="P22" s="19">
        <f t="shared" si="8"/>
        <v>6.65</v>
      </c>
      <c r="Q22" s="15">
        <v>265</v>
      </c>
      <c r="R22" s="15">
        <v>306</v>
      </c>
      <c r="S22" s="20">
        <v>294</v>
      </c>
      <c r="T22" s="20">
        <v>326</v>
      </c>
      <c r="U22" s="20">
        <v>260</v>
      </c>
      <c r="V22" s="20">
        <v>256</v>
      </c>
      <c r="W22" s="48">
        <f t="shared" si="5"/>
        <v>7.0464285714285717</v>
      </c>
    </row>
    <row r="23" spans="1:23" s="71" customFormat="1" ht="30" customHeight="1">
      <c r="A23" s="15">
        <f t="shared" si="6"/>
        <v>17</v>
      </c>
      <c r="B23" s="18" t="s">
        <v>636</v>
      </c>
      <c r="C23" s="15" t="s">
        <v>123</v>
      </c>
      <c r="D23" s="14">
        <f t="shared" si="0"/>
        <v>8</v>
      </c>
      <c r="E23" s="6" t="s">
        <v>20</v>
      </c>
      <c r="F23" s="14">
        <f t="shared" si="0"/>
        <v>6</v>
      </c>
      <c r="G23" s="6" t="s">
        <v>123</v>
      </c>
      <c r="H23" s="14">
        <f t="shared" si="1"/>
        <v>8</v>
      </c>
      <c r="I23" s="6" t="s">
        <v>126</v>
      </c>
      <c r="J23" s="14">
        <f t="shared" si="2"/>
        <v>9</v>
      </c>
      <c r="K23" s="6" t="s">
        <v>123</v>
      </c>
      <c r="L23" s="14">
        <f t="shared" si="3"/>
        <v>8</v>
      </c>
      <c r="M23" s="6" t="s">
        <v>123</v>
      </c>
      <c r="N23" s="14">
        <f t="shared" si="4"/>
        <v>8</v>
      </c>
      <c r="O23" s="15">
        <f t="shared" si="7"/>
        <v>310</v>
      </c>
      <c r="P23" s="19">
        <f t="shared" si="8"/>
        <v>7.75</v>
      </c>
      <c r="Q23" s="15">
        <v>324</v>
      </c>
      <c r="R23" s="15">
        <v>312</v>
      </c>
      <c r="S23" s="20">
        <v>286</v>
      </c>
      <c r="T23" s="20">
        <v>352</v>
      </c>
      <c r="U23" s="20">
        <v>304</v>
      </c>
      <c r="V23" s="20">
        <v>300</v>
      </c>
      <c r="W23" s="48">
        <f t="shared" si="5"/>
        <v>7.8142857142857141</v>
      </c>
    </row>
    <row r="24" spans="1:23" s="71" customFormat="1" ht="30" customHeight="1">
      <c r="A24" s="15">
        <f t="shared" si="6"/>
        <v>18</v>
      </c>
      <c r="B24" s="18" t="s">
        <v>637</v>
      </c>
      <c r="C24" s="15" t="s">
        <v>20</v>
      </c>
      <c r="D24" s="14">
        <f t="shared" si="0"/>
        <v>6</v>
      </c>
      <c r="E24" s="6" t="s">
        <v>119</v>
      </c>
      <c r="F24" s="14">
        <f t="shared" si="0"/>
        <v>4</v>
      </c>
      <c r="G24" s="6" t="s">
        <v>19</v>
      </c>
      <c r="H24" s="14">
        <f t="shared" si="1"/>
        <v>7</v>
      </c>
      <c r="I24" s="6" t="s">
        <v>770</v>
      </c>
      <c r="J24" s="14">
        <f t="shared" si="2"/>
        <v>10</v>
      </c>
      <c r="K24" s="6" t="s">
        <v>19</v>
      </c>
      <c r="L24" s="14">
        <f t="shared" si="3"/>
        <v>7</v>
      </c>
      <c r="M24" s="6" t="s">
        <v>19</v>
      </c>
      <c r="N24" s="14">
        <f t="shared" si="4"/>
        <v>7</v>
      </c>
      <c r="O24" s="15">
        <f t="shared" si="7"/>
        <v>268</v>
      </c>
      <c r="P24" s="19">
        <f t="shared" si="8"/>
        <v>6.7</v>
      </c>
      <c r="Q24" s="15">
        <v>305</v>
      </c>
      <c r="R24" s="15">
        <v>344</v>
      </c>
      <c r="S24" s="20">
        <v>316</v>
      </c>
      <c r="T24" s="20">
        <v>302</v>
      </c>
      <c r="U24" s="20">
        <v>300</v>
      </c>
      <c r="V24" s="20">
        <v>292</v>
      </c>
      <c r="W24" s="48">
        <f t="shared" si="5"/>
        <v>7.5964285714285715</v>
      </c>
    </row>
    <row r="25" spans="1:23" s="71" customFormat="1" ht="30" customHeight="1">
      <c r="A25" s="15">
        <f t="shared" si="6"/>
        <v>19</v>
      </c>
      <c r="B25" s="18" t="s">
        <v>638</v>
      </c>
      <c r="C25" s="15" t="s">
        <v>770</v>
      </c>
      <c r="D25" s="14">
        <f t="shared" si="0"/>
        <v>10</v>
      </c>
      <c r="E25" s="6" t="s">
        <v>123</v>
      </c>
      <c r="F25" s="14">
        <f t="shared" si="0"/>
        <v>8</v>
      </c>
      <c r="G25" s="6" t="s">
        <v>126</v>
      </c>
      <c r="H25" s="14">
        <f t="shared" si="1"/>
        <v>9</v>
      </c>
      <c r="I25" s="6" t="s">
        <v>770</v>
      </c>
      <c r="J25" s="14">
        <f t="shared" si="2"/>
        <v>10</v>
      </c>
      <c r="K25" s="6" t="s">
        <v>123</v>
      </c>
      <c r="L25" s="14">
        <f t="shared" si="3"/>
        <v>8</v>
      </c>
      <c r="M25" s="6" t="s">
        <v>126</v>
      </c>
      <c r="N25" s="14">
        <f t="shared" si="4"/>
        <v>9</v>
      </c>
      <c r="O25" s="15">
        <f t="shared" si="7"/>
        <v>358</v>
      </c>
      <c r="P25" s="19">
        <f t="shared" si="8"/>
        <v>8.9499999999999993</v>
      </c>
      <c r="Q25" s="15">
        <v>328</v>
      </c>
      <c r="R25" s="15">
        <v>360</v>
      </c>
      <c r="S25" s="20">
        <v>346</v>
      </c>
      <c r="T25" s="20">
        <v>358</v>
      </c>
      <c r="U25" s="20">
        <v>344</v>
      </c>
      <c r="V25" s="20">
        <v>344</v>
      </c>
      <c r="W25" s="48">
        <f t="shared" si="5"/>
        <v>8.7071428571428573</v>
      </c>
    </row>
    <row r="26" spans="1:23" s="71" customFormat="1" ht="30" customHeight="1">
      <c r="A26" s="15">
        <f t="shared" si="6"/>
        <v>20</v>
      </c>
      <c r="B26" s="18" t="s">
        <v>639</v>
      </c>
      <c r="C26" s="15" t="s">
        <v>126</v>
      </c>
      <c r="D26" s="14">
        <f t="shared" si="0"/>
        <v>9</v>
      </c>
      <c r="E26" s="6" t="s">
        <v>20</v>
      </c>
      <c r="F26" s="14">
        <f t="shared" si="0"/>
        <v>6</v>
      </c>
      <c r="G26" s="6" t="s">
        <v>123</v>
      </c>
      <c r="H26" s="14">
        <f t="shared" si="1"/>
        <v>8</v>
      </c>
      <c r="I26" s="6" t="s">
        <v>123</v>
      </c>
      <c r="J26" s="14">
        <f t="shared" si="2"/>
        <v>8</v>
      </c>
      <c r="K26" s="6" t="s">
        <v>19</v>
      </c>
      <c r="L26" s="14">
        <f t="shared" si="3"/>
        <v>7</v>
      </c>
      <c r="M26" s="6" t="s">
        <v>123</v>
      </c>
      <c r="N26" s="14">
        <f t="shared" si="4"/>
        <v>8</v>
      </c>
      <c r="O26" s="15">
        <f t="shared" si="7"/>
        <v>304</v>
      </c>
      <c r="P26" s="19">
        <f t="shared" si="8"/>
        <v>7.6</v>
      </c>
      <c r="Q26" s="15">
        <v>261</v>
      </c>
      <c r="R26" s="15">
        <v>310</v>
      </c>
      <c r="S26" s="20">
        <v>294</v>
      </c>
      <c r="T26" s="20">
        <v>270</v>
      </c>
      <c r="U26" s="20">
        <v>258</v>
      </c>
      <c r="V26" s="20">
        <v>272</v>
      </c>
      <c r="W26" s="48">
        <f t="shared" si="5"/>
        <v>7.0321428571428575</v>
      </c>
    </row>
    <row r="27" spans="1:23" s="71" customFormat="1" ht="30" customHeight="1">
      <c r="A27" s="15">
        <f t="shared" si="6"/>
        <v>21</v>
      </c>
      <c r="B27" s="18" t="s">
        <v>640</v>
      </c>
      <c r="C27" s="15" t="s">
        <v>13</v>
      </c>
      <c r="D27" s="14">
        <f t="shared" si="0"/>
        <v>5</v>
      </c>
      <c r="E27" s="6" t="s">
        <v>13</v>
      </c>
      <c r="F27" s="14">
        <f t="shared" si="0"/>
        <v>5</v>
      </c>
      <c r="G27" s="6" t="s">
        <v>20</v>
      </c>
      <c r="H27" s="14">
        <f t="shared" si="1"/>
        <v>6</v>
      </c>
      <c r="I27" s="6" t="s">
        <v>19</v>
      </c>
      <c r="J27" s="14">
        <f t="shared" si="2"/>
        <v>7</v>
      </c>
      <c r="K27" s="6" t="s">
        <v>119</v>
      </c>
      <c r="L27" s="14">
        <f t="shared" si="3"/>
        <v>4</v>
      </c>
      <c r="M27" s="6" t="s">
        <v>20</v>
      </c>
      <c r="N27" s="14">
        <f t="shared" si="4"/>
        <v>6</v>
      </c>
      <c r="O27" s="15">
        <f t="shared" si="7"/>
        <v>220</v>
      </c>
      <c r="P27" s="19">
        <f t="shared" si="8"/>
        <v>5.5</v>
      </c>
      <c r="Q27" s="15">
        <v>215</v>
      </c>
      <c r="R27" s="15">
        <v>340</v>
      </c>
      <c r="S27" s="20">
        <v>258</v>
      </c>
      <c r="T27" s="20">
        <v>278</v>
      </c>
      <c r="U27" s="20">
        <v>250</v>
      </c>
      <c r="V27" s="20">
        <v>232</v>
      </c>
      <c r="W27" s="48">
        <f t="shared" si="5"/>
        <v>6.4035714285714285</v>
      </c>
    </row>
    <row r="28" spans="1:23" s="71" customFormat="1" ht="30" customHeight="1">
      <c r="A28" s="15">
        <f t="shared" si="6"/>
        <v>22</v>
      </c>
      <c r="B28" s="18" t="s">
        <v>641</v>
      </c>
      <c r="C28" s="15" t="s">
        <v>19</v>
      </c>
      <c r="D28" s="14">
        <f t="shared" si="0"/>
        <v>7</v>
      </c>
      <c r="E28" s="6" t="s">
        <v>20</v>
      </c>
      <c r="F28" s="14">
        <f t="shared" si="0"/>
        <v>6</v>
      </c>
      <c r="G28" s="6" t="s">
        <v>20</v>
      </c>
      <c r="H28" s="14">
        <f t="shared" si="1"/>
        <v>6</v>
      </c>
      <c r="I28" s="6" t="s">
        <v>123</v>
      </c>
      <c r="J28" s="14">
        <f t="shared" si="2"/>
        <v>8</v>
      </c>
      <c r="K28" s="6" t="s">
        <v>20</v>
      </c>
      <c r="L28" s="14">
        <f t="shared" si="3"/>
        <v>6</v>
      </c>
      <c r="M28" s="6" t="s">
        <v>19</v>
      </c>
      <c r="N28" s="14">
        <f t="shared" si="4"/>
        <v>7</v>
      </c>
      <c r="O28" s="15">
        <f t="shared" si="7"/>
        <v>266</v>
      </c>
      <c r="P28" s="19">
        <f t="shared" si="8"/>
        <v>6.65</v>
      </c>
      <c r="Q28" s="15">
        <v>262</v>
      </c>
      <c r="R28" s="15">
        <v>306</v>
      </c>
      <c r="S28" s="20">
        <v>296</v>
      </c>
      <c r="T28" s="20">
        <v>296</v>
      </c>
      <c r="U28" s="20">
        <v>252</v>
      </c>
      <c r="V28" s="20">
        <v>276</v>
      </c>
      <c r="W28" s="48">
        <f t="shared" si="5"/>
        <v>6.9785714285714286</v>
      </c>
    </row>
    <row r="29" spans="1:23" s="71" customFormat="1" ht="30" customHeight="1">
      <c r="A29" s="15">
        <f t="shared" si="6"/>
        <v>23</v>
      </c>
      <c r="B29" s="18" t="s">
        <v>642</v>
      </c>
      <c r="C29" s="15" t="s">
        <v>19</v>
      </c>
      <c r="D29" s="14">
        <f t="shared" si="0"/>
        <v>7</v>
      </c>
      <c r="E29" s="6" t="s">
        <v>19</v>
      </c>
      <c r="F29" s="14">
        <f t="shared" si="0"/>
        <v>7</v>
      </c>
      <c r="G29" s="6" t="s">
        <v>123</v>
      </c>
      <c r="H29" s="14">
        <f t="shared" si="1"/>
        <v>8</v>
      </c>
      <c r="I29" s="6" t="s">
        <v>126</v>
      </c>
      <c r="J29" s="14">
        <f t="shared" si="2"/>
        <v>9</v>
      </c>
      <c r="K29" s="6" t="s">
        <v>19</v>
      </c>
      <c r="L29" s="14">
        <f t="shared" si="3"/>
        <v>7</v>
      </c>
      <c r="M29" s="6" t="s">
        <v>19</v>
      </c>
      <c r="N29" s="14">
        <f t="shared" si="4"/>
        <v>7</v>
      </c>
      <c r="O29" s="15">
        <f t="shared" si="7"/>
        <v>298</v>
      </c>
      <c r="P29" s="19">
        <f t="shared" si="8"/>
        <v>7.45</v>
      </c>
      <c r="Q29" s="15">
        <v>317</v>
      </c>
      <c r="R29" s="15">
        <v>340</v>
      </c>
      <c r="S29" s="20">
        <v>344</v>
      </c>
      <c r="T29" s="20">
        <v>360</v>
      </c>
      <c r="U29" s="20">
        <v>304</v>
      </c>
      <c r="V29" s="20">
        <v>312</v>
      </c>
      <c r="W29" s="48">
        <f t="shared" si="5"/>
        <v>8.125</v>
      </c>
    </row>
    <row r="30" spans="1:23" s="71" customFormat="1" ht="30" customHeight="1">
      <c r="A30" s="15">
        <f t="shared" si="6"/>
        <v>24</v>
      </c>
      <c r="B30" s="18" t="s">
        <v>643</v>
      </c>
      <c r="C30" s="15" t="s">
        <v>770</v>
      </c>
      <c r="D30" s="14">
        <f t="shared" si="0"/>
        <v>10</v>
      </c>
      <c r="E30" s="6" t="s">
        <v>19</v>
      </c>
      <c r="F30" s="14">
        <f t="shared" si="0"/>
        <v>7</v>
      </c>
      <c r="G30" s="6" t="s">
        <v>123</v>
      </c>
      <c r="H30" s="14">
        <f t="shared" si="1"/>
        <v>8</v>
      </c>
      <c r="I30" s="6" t="s">
        <v>123</v>
      </c>
      <c r="J30" s="14">
        <f t="shared" si="2"/>
        <v>8</v>
      </c>
      <c r="K30" s="6" t="s">
        <v>123</v>
      </c>
      <c r="L30" s="14">
        <f t="shared" si="3"/>
        <v>8</v>
      </c>
      <c r="M30" s="6" t="s">
        <v>19</v>
      </c>
      <c r="N30" s="14">
        <f t="shared" si="4"/>
        <v>7</v>
      </c>
      <c r="O30" s="15">
        <f t="shared" si="7"/>
        <v>316</v>
      </c>
      <c r="P30" s="19">
        <f t="shared" si="8"/>
        <v>7.9</v>
      </c>
      <c r="Q30" s="15">
        <v>331</v>
      </c>
      <c r="R30" s="15">
        <v>316</v>
      </c>
      <c r="S30" s="20">
        <v>338</v>
      </c>
      <c r="T30" s="20">
        <v>300</v>
      </c>
      <c r="U30" s="20">
        <v>320</v>
      </c>
      <c r="V30" s="20">
        <v>302</v>
      </c>
      <c r="W30" s="48">
        <f t="shared" si="5"/>
        <v>7.9392857142857141</v>
      </c>
    </row>
    <row r="31" spans="1:23" s="71" customFormat="1" ht="30" customHeight="1">
      <c r="A31" s="15">
        <f t="shared" si="6"/>
        <v>25</v>
      </c>
      <c r="B31" s="18" t="s">
        <v>644</v>
      </c>
      <c r="C31" s="15" t="s">
        <v>126</v>
      </c>
      <c r="D31" s="14">
        <f t="shared" si="0"/>
        <v>9</v>
      </c>
      <c r="E31" s="6" t="s">
        <v>20</v>
      </c>
      <c r="F31" s="14">
        <f t="shared" si="0"/>
        <v>6</v>
      </c>
      <c r="G31" s="6" t="s">
        <v>123</v>
      </c>
      <c r="H31" s="14">
        <f t="shared" si="1"/>
        <v>8</v>
      </c>
      <c r="I31" s="6" t="s">
        <v>123</v>
      </c>
      <c r="J31" s="14">
        <f t="shared" si="2"/>
        <v>8</v>
      </c>
      <c r="K31" s="6" t="s">
        <v>20</v>
      </c>
      <c r="L31" s="14">
        <f t="shared" si="3"/>
        <v>6</v>
      </c>
      <c r="M31" s="6" t="s">
        <v>126</v>
      </c>
      <c r="N31" s="14">
        <f t="shared" si="4"/>
        <v>9</v>
      </c>
      <c r="O31" s="15">
        <f t="shared" si="7"/>
        <v>306</v>
      </c>
      <c r="P31" s="19">
        <f t="shared" si="8"/>
        <v>7.65</v>
      </c>
      <c r="Q31" s="15">
        <v>259</v>
      </c>
      <c r="R31" s="15">
        <v>276</v>
      </c>
      <c r="S31" s="20">
        <v>296</v>
      </c>
      <c r="T31" s="20">
        <v>308</v>
      </c>
      <c r="U31" s="20">
        <v>298</v>
      </c>
      <c r="V31" s="20">
        <v>282</v>
      </c>
      <c r="W31" s="48">
        <f t="shared" si="5"/>
        <v>7.2321428571428568</v>
      </c>
    </row>
    <row r="32" spans="1:23" s="71" customFormat="1" ht="30" customHeight="1">
      <c r="A32" s="15">
        <f t="shared" si="6"/>
        <v>26</v>
      </c>
      <c r="B32" s="18" t="s">
        <v>645</v>
      </c>
      <c r="C32" s="15" t="s">
        <v>20</v>
      </c>
      <c r="D32" s="14">
        <f t="shared" si="0"/>
        <v>6</v>
      </c>
      <c r="E32" s="6" t="s">
        <v>119</v>
      </c>
      <c r="F32" s="14">
        <f t="shared" si="0"/>
        <v>4</v>
      </c>
      <c r="G32" s="6" t="s">
        <v>19</v>
      </c>
      <c r="H32" s="14">
        <f t="shared" si="1"/>
        <v>7</v>
      </c>
      <c r="I32" s="6" t="s">
        <v>19</v>
      </c>
      <c r="J32" s="14">
        <f t="shared" si="2"/>
        <v>7</v>
      </c>
      <c r="K32" s="6" t="s">
        <v>19</v>
      </c>
      <c r="L32" s="14">
        <f t="shared" si="3"/>
        <v>7</v>
      </c>
      <c r="M32" s="6" t="s">
        <v>20</v>
      </c>
      <c r="N32" s="14">
        <f t="shared" si="4"/>
        <v>6</v>
      </c>
      <c r="O32" s="15">
        <f t="shared" si="7"/>
        <v>242</v>
      </c>
      <c r="P32" s="19">
        <f t="shared" si="8"/>
        <v>6.05</v>
      </c>
      <c r="Q32" s="15">
        <v>255</v>
      </c>
      <c r="R32" s="15">
        <v>256</v>
      </c>
      <c r="S32" s="20">
        <v>228</v>
      </c>
      <c r="T32" s="20">
        <v>234</v>
      </c>
      <c r="U32" s="20">
        <v>238</v>
      </c>
      <c r="V32" s="20">
        <v>234</v>
      </c>
      <c r="W32" s="48">
        <f t="shared" si="5"/>
        <v>6.0250000000000004</v>
      </c>
    </row>
    <row r="33" spans="1:26" s="71" customFormat="1" ht="30" customHeight="1">
      <c r="A33" s="15">
        <f t="shared" si="6"/>
        <v>27</v>
      </c>
      <c r="B33" s="18" t="s">
        <v>646</v>
      </c>
      <c r="C33" s="15" t="s">
        <v>20</v>
      </c>
      <c r="D33" s="14">
        <f t="shared" si="0"/>
        <v>6</v>
      </c>
      <c r="E33" s="6" t="s">
        <v>20</v>
      </c>
      <c r="F33" s="14">
        <f t="shared" si="0"/>
        <v>6</v>
      </c>
      <c r="G33" s="6" t="s">
        <v>123</v>
      </c>
      <c r="H33" s="14">
        <f t="shared" si="1"/>
        <v>8</v>
      </c>
      <c r="I33" s="6" t="s">
        <v>123</v>
      </c>
      <c r="J33" s="14">
        <f t="shared" si="2"/>
        <v>8</v>
      </c>
      <c r="K33" s="6" t="s">
        <v>20</v>
      </c>
      <c r="L33" s="14">
        <f t="shared" si="3"/>
        <v>6</v>
      </c>
      <c r="M33" s="6" t="s">
        <v>126</v>
      </c>
      <c r="N33" s="14">
        <f t="shared" si="4"/>
        <v>9</v>
      </c>
      <c r="O33" s="15">
        <f t="shared" si="7"/>
        <v>288</v>
      </c>
      <c r="P33" s="19">
        <f t="shared" si="8"/>
        <v>7.2</v>
      </c>
      <c r="Q33" s="15">
        <v>272</v>
      </c>
      <c r="R33" s="15">
        <v>290</v>
      </c>
      <c r="S33" s="20">
        <v>298</v>
      </c>
      <c r="T33" s="20">
        <v>288</v>
      </c>
      <c r="U33" s="20">
        <v>254</v>
      </c>
      <c r="V33" s="20">
        <v>242</v>
      </c>
      <c r="W33" s="48">
        <f t="shared" si="5"/>
        <v>6.9</v>
      </c>
    </row>
    <row r="34" spans="1:26" s="71" customFormat="1" ht="30" customHeight="1">
      <c r="A34" s="15">
        <f t="shared" si="6"/>
        <v>28</v>
      </c>
      <c r="B34" s="18" t="s">
        <v>647</v>
      </c>
      <c r="C34" s="15" t="s">
        <v>126</v>
      </c>
      <c r="D34" s="14">
        <f t="shared" si="0"/>
        <v>9</v>
      </c>
      <c r="E34" s="6" t="s">
        <v>770</v>
      </c>
      <c r="F34" s="14">
        <f t="shared" si="0"/>
        <v>10</v>
      </c>
      <c r="G34" s="6" t="s">
        <v>126</v>
      </c>
      <c r="H34" s="14">
        <f t="shared" si="1"/>
        <v>9</v>
      </c>
      <c r="I34" s="6" t="s">
        <v>770</v>
      </c>
      <c r="J34" s="14">
        <f t="shared" si="2"/>
        <v>10</v>
      </c>
      <c r="K34" s="6" t="s">
        <v>19</v>
      </c>
      <c r="L34" s="14">
        <f t="shared" si="3"/>
        <v>7</v>
      </c>
      <c r="M34" s="6" t="s">
        <v>123</v>
      </c>
      <c r="N34" s="14">
        <f t="shared" si="4"/>
        <v>8</v>
      </c>
      <c r="O34" s="15">
        <f t="shared" si="7"/>
        <v>354</v>
      </c>
      <c r="P34" s="19">
        <f t="shared" si="8"/>
        <v>8.85</v>
      </c>
      <c r="Q34" s="15">
        <v>304</v>
      </c>
      <c r="R34" s="15">
        <v>352</v>
      </c>
      <c r="S34" s="20">
        <v>356</v>
      </c>
      <c r="T34" s="20">
        <v>360</v>
      </c>
      <c r="U34" s="20">
        <v>338</v>
      </c>
      <c r="V34" s="20">
        <v>348</v>
      </c>
      <c r="W34" s="48">
        <f t="shared" si="5"/>
        <v>8.6142857142857139</v>
      </c>
    </row>
    <row r="35" spans="1:26" s="71" customFormat="1" ht="30" customHeight="1">
      <c r="A35" s="15">
        <f t="shared" si="6"/>
        <v>29</v>
      </c>
      <c r="B35" s="18" t="s">
        <v>648</v>
      </c>
      <c r="C35" s="15" t="s">
        <v>19</v>
      </c>
      <c r="D35" s="14">
        <f t="shared" si="0"/>
        <v>7</v>
      </c>
      <c r="E35" s="6" t="s">
        <v>20</v>
      </c>
      <c r="F35" s="14">
        <f t="shared" si="0"/>
        <v>6</v>
      </c>
      <c r="G35" s="6" t="s">
        <v>123</v>
      </c>
      <c r="H35" s="14">
        <f t="shared" si="1"/>
        <v>8</v>
      </c>
      <c r="I35" s="6" t="s">
        <v>126</v>
      </c>
      <c r="J35" s="14">
        <f t="shared" si="2"/>
        <v>9</v>
      </c>
      <c r="K35" s="6" t="s">
        <v>19</v>
      </c>
      <c r="L35" s="14">
        <f t="shared" si="3"/>
        <v>7</v>
      </c>
      <c r="M35" s="6" t="s">
        <v>126</v>
      </c>
      <c r="N35" s="14">
        <f t="shared" si="4"/>
        <v>9</v>
      </c>
      <c r="O35" s="15">
        <f t="shared" si="7"/>
        <v>306</v>
      </c>
      <c r="P35" s="19">
        <f t="shared" si="8"/>
        <v>7.65</v>
      </c>
      <c r="Q35" s="15">
        <v>268</v>
      </c>
      <c r="R35" s="15">
        <v>302</v>
      </c>
      <c r="S35" s="20">
        <v>322</v>
      </c>
      <c r="T35" s="20">
        <v>322</v>
      </c>
      <c r="U35" s="20">
        <v>328</v>
      </c>
      <c r="V35" s="20">
        <v>306</v>
      </c>
      <c r="W35" s="48">
        <f t="shared" si="5"/>
        <v>7.6928571428571431</v>
      </c>
    </row>
    <row r="36" spans="1:26" s="71" customFormat="1" ht="30" customHeight="1">
      <c r="A36" s="15">
        <f t="shared" si="6"/>
        <v>30</v>
      </c>
      <c r="B36" s="18" t="s">
        <v>649</v>
      </c>
      <c r="C36" s="15" t="s">
        <v>123</v>
      </c>
      <c r="D36" s="14">
        <f t="shared" si="0"/>
        <v>8</v>
      </c>
      <c r="E36" s="6" t="s">
        <v>20</v>
      </c>
      <c r="F36" s="14">
        <f t="shared" si="0"/>
        <v>6</v>
      </c>
      <c r="G36" s="6" t="s">
        <v>19</v>
      </c>
      <c r="H36" s="14">
        <f t="shared" si="1"/>
        <v>7</v>
      </c>
      <c r="I36" s="6" t="s">
        <v>123</v>
      </c>
      <c r="J36" s="14">
        <f t="shared" si="2"/>
        <v>8</v>
      </c>
      <c r="K36" s="6" t="s">
        <v>19</v>
      </c>
      <c r="L36" s="14">
        <f t="shared" si="3"/>
        <v>7</v>
      </c>
      <c r="M36" s="6" t="s">
        <v>19</v>
      </c>
      <c r="N36" s="14">
        <f t="shared" si="4"/>
        <v>7</v>
      </c>
      <c r="O36" s="15">
        <f t="shared" si="7"/>
        <v>284</v>
      </c>
      <c r="P36" s="19">
        <f t="shared" si="8"/>
        <v>7.1</v>
      </c>
      <c r="Q36" s="15">
        <v>258</v>
      </c>
      <c r="R36" s="15">
        <v>320</v>
      </c>
      <c r="S36" s="20">
        <v>296</v>
      </c>
      <c r="T36" s="20">
        <v>300</v>
      </c>
      <c r="U36" s="20">
        <v>288</v>
      </c>
      <c r="V36" s="20">
        <v>302</v>
      </c>
      <c r="W36" s="48">
        <f t="shared" si="5"/>
        <v>7.3142857142857141</v>
      </c>
    </row>
    <row r="37" spans="1:26" s="71" customFormat="1" ht="30" customHeight="1">
      <c r="A37" s="15">
        <f t="shared" si="6"/>
        <v>31</v>
      </c>
      <c r="B37" s="18" t="s">
        <v>650</v>
      </c>
      <c r="C37" s="15" t="s">
        <v>770</v>
      </c>
      <c r="D37" s="14">
        <f t="shared" si="0"/>
        <v>10</v>
      </c>
      <c r="E37" s="6" t="s">
        <v>123</v>
      </c>
      <c r="F37" s="14">
        <f t="shared" si="0"/>
        <v>8</v>
      </c>
      <c r="G37" s="6" t="s">
        <v>126</v>
      </c>
      <c r="H37" s="14">
        <f t="shared" si="1"/>
        <v>9</v>
      </c>
      <c r="I37" s="6" t="s">
        <v>770</v>
      </c>
      <c r="J37" s="14">
        <f t="shared" si="2"/>
        <v>10</v>
      </c>
      <c r="K37" s="6" t="s">
        <v>20</v>
      </c>
      <c r="L37" s="14">
        <f t="shared" si="3"/>
        <v>6</v>
      </c>
      <c r="M37" s="6" t="s">
        <v>770</v>
      </c>
      <c r="N37" s="14">
        <f t="shared" si="4"/>
        <v>10</v>
      </c>
      <c r="O37" s="15">
        <f t="shared" si="7"/>
        <v>354</v>
      </c>
      <c r="P37" s="19">
        <f t="shared" si="8"/>
        <v>8.85</v>
      </c>
      <c r="Q37" s="15">
        <v>290</v>
      </c>
      <c r="R37" s="15">
        <v>306</v>
      </c>
      <c r="S37" s="20">
        <v>324</v>
      </c>
      <c r="T37" s="20">
        <v>332</v>
      </c>
      <c r="U37" s="20">
        <v>314</v>
      </c>
      <c r="V37" s="20">
        <v>350</v>
      </c>
      <c r="W37" s="48">
        <f t="shared" si="5"/>
        <v>8.1071428571428577</v>
      </c>
    </row>
    <row r="38" spans="1:26" s="71" customFormat="1" ht="30" customHeight="1">
      <c r="A38" s="15">
        <f t="shared" si="6"/>
        <v>32</v>
      </c>
      <c r="B38" s="18" t="s">
        <v>651</v>
      </c>
      <c r="C38" s="15" t="s">
        <v>13</v>
      </c>
      <c r="D38" s="14">
        <f t="shared" si="0"/>
        <v>5</v>
      </c>
      <c r="E38" s="6" t="s">
        <v>21</v>
      </c>
      <c r="F38" s="14">
        <f t="shared" si="0"/>
        <v>0</v>
      </c>
      <c r="G38" s="6" t="s">
        <v>13</v>
      </c>
      <c r="H38" s="14">
        <f t="shared" si="1"/>
        <v>5</v>
      </c>
      <c r="I38" s="6" t="s">
        <v>19</v>
      </c>
      <c r="J38" s="14">
        <f t="shared" si="2"/>
        <v>7</v>
      </c>
      <c r="K38" s="6" t="s">
        <v>20</v>
      </c>
      <c r="L38" s="14">
        <f t="shared" si="3"/>
        <v>6</v>
      </c>
      <c r="M38" s="6" t="s">
        <v>20</v>
      </c>
      <c r="N38" s="14">
        <f t="shared" si="4"/>
        <v>6</v>
      </c>
      <c r="O38" s="15">
        <f t="shared" si="7"/>
        <v>186</v>
      </c>
      <c r="P38" s="19">
        <f t="shared" si="8"/>
        <v>4.6500000000000004</v>
      </c>
      <c r="Q38" s="15">
        <v>292</v>
      </c>
      <c r="R38" s="15">
        <v>300</v>
      </c>
      <c r="S38" s="20">
        <v>268</v>
      </c>
      <c r="T38" s="20">
        <v>240</v>
      </c>
      <c r="U38" s="20">
        <v>228</v>
      </c>
      <c r="V38" s="20">
        <v>244</v>
      </c>
      <c r="W38" s="48">
        <f t="shared" si="5"/>
        <v>6.2785714285714285</v>
      </c>
    </row>
    <row r="39" spans="1:26" s="71" customFormat="1" ht="30" customHeight="1">
      <c r="A39" s="15">
        <f t="shared" si="6"/>
        <v>33</v>
      </c>
      <c r="B39" s="18" t="s">
        <v>652</v>
      </c>
      <c r="C39" s="15" t="s">
        <v>19</v>
      </c>
      <c r="D39" s="14">
        <f t="shared" si="0"/>
        <v>7</v>
      </c>
      <c r="E39" s="6" t="s">
        <v>20</v>
      </c>
      <c r="F39" s="14">
        <f t="shared" si="0"/>
        <v>6</v>
      </c>
      <c r="G39" s="6" t="s">
        <v>19</v>
      </c>
      <c r="H39" s="14">
        <f t="shared" si="1"/>
        <v>7</v>
      </c>
      <c r="I39" s="6" t="s">
        <v>123</v>
      </c>
      <c r="J39" s="14">
        <f t="shared" si="2"/>
        <v>8</v>
      </c>
      <c r="K39" s="6" t="s">
        <v>123</v>
      </c>
      <c r="L39" s="14">
        <f t="shared" ref="L39:L70" si="9">IF(K39="AA",10, IF(K39="AB",9, IF(K39="BB",8, IF(K39="BC",7,IF(K39="CC",6, IF(K39="CD",5, IF(K39="DD",4,IF(K39="F",0))))))))</f>
        <v>8</v>
      </c>
      <c r="M39" s="6" t="s">
        <v>123</v>
      </c>
      <c r="N39" s="14">
        <f t="shared" si="4"/>
        <v>8</v>
      </c>
      <c r="O39" s="15">
        <f t="shared" si="7"/>
        <v>292</v>
      </c>
      <c r="P39" s="19">
        <f t="shared" si="8"/>
        <v>7.3</v>
      </c>
      <c r="Q39" s="15">
        <v>285</v>
      </c>
      <c r="R39" s="15">
        <v>338</v>
      </c>
      <c r="S39" s="20">
        <v>322</v>
      </c>
      <c r="T39" s="20">
        <v>310</v>
      </c>
      <c r="U39" s="20">
        <v>300</v>
      </c>
      <c r="V39" s="20">
        <v>290</v>
      </c>
      <c r="W39" s="48">
        <f t="shared" si="5"/>
        <v>7.6321428571428571</v>
      </c>
    </row>
    <row r="40" spans="1:26" s="71" customFormat="1" ht="30" customHeight="1">
      <c r="A40" s="15">
        <f t="shared" ref="A40:A71" si="10">A39+1</f>
        <v>34</v>
      </c>
      <c r="B40" s="18" t="s">
        <v>653</v>
      </c>
      <c r="C40" s="15" t="s">
        <v>123</v>
      </c>
      <c r="D40" s="14">
        <f t="shared" si="0"/>
        <v>8</v>
      </c>
      <c r="E40" s="6" t="s">
        <v>19</v>
      </c>
      <c r="F40" s="14">
        <f t="shared" si="0"/>
        <v>7</v>
      </c>
      <c r="G40" s="6" t="s">
        <v>123</v>
      </c>
      <c r="H40" s="14">
        <f t="shared" si="1"/>
        <v>8</v>
      </c>
      <c r="I40" s="6" t="s">
        <v>126</v>
      </c>
      <c r="J40" s="14">
        <f t="shared" si="2"/>
        <v>9</v>
      </c>
      <c r="K40" s="6" t="s">
        <v>19</v>
      </c>
      <c r="L40" s="14">
        <f t="shared" si="9"/>
        <v>7</v>
      </c>
      <c r="M40" s="6" t="s">
        <v>126</v>
      </c>
      <c r="N40" s="14">
        <f t="shared" si="4"/>
        <v>9</v>
      </c>
      <c r="O40" s="15">
        <f t="shared" si="7"/>
        <v>320</v>
      </c>
      <c r="P40" s="19">
        <f t="shared" si="8"/>
        <v>8</v>
      </c>
      <c r="Q40" s="15">
        <v>287</v>
      </c>
      <c r="R40" s="15">
        <v>310</v>
      </c>
      <c r="S40" s="20">
        <v>302</v>
      </c>
      <c r="T40" s="20">
        <v>308</v>
      </c>
      <c r="U40" s="20">
        <v>300</v>
      </c>
      <c r="V40" s="20">
        <v>310</v>
      </c>
      <c r="W40" s="48">
        <f t="shared" si="5"/>
        <v>7.6321428571428571</v>
      </c>
    </row>
    <row r="41" spans="1:26" s="71" customFormat="1" ht="30" customHeight="1">
      <c r="A41" s="15">
        <f t="shared" si="10"/>
        <v>35</v>
      </c>
      <c r="B41" s="18" t="s">
        <v>654</v>
      </c>
      <c r="C41" s="15" t="s">
        <v>19</v>
      </c>
      <c r="D41" s="14">
        <f t="shared" si="0"/>
        <v>7</v>
      </c>
      <c r="E41" s="6" t="s">
        <v>13</v>
      </c>
      <c r="F41" s="14">
        <f t="shared" si="0"/>
        <v>5</v>
      </c>
      <c r="G41" s="6" t="s">
        <v>20</v>
      </c>
      <c r="H41" s="14">
        <f t="shared" si="1"/>
        <v>6</v>
      </c>
      <c r="I41" s="6" t="s">
        <v>19</v>
      </c>
      <c r="J41" s="14">
        <f t="shared" si="2"/>
        <v>7</v>
      </c>
      <c r="K41" s="6" t="s">
        <v>13</v>
      </c>
      <c r="L41" s="14">
        <f t="shared" si="9"/>
        <v>5</v>
      </c>
      <c r="M41" s="6" t="s">
        <v>123</v>
      </c>
      <c r="N41" s="14">
        <f t="shared" si="4"/>
        <v>8</v>
      </c>
      <c r="O41" s="15">
        <f t="shared" si="7"/>
        <v>254</v>
      </c>
      <c r="P41" s="19">
        <f t="shared" si="8"/>
        <v>6.35</v>
      </c>
      <c r="Q41" s="15">
        <v>279</v>
      </c>
      <c r="R41" s="15">
        <v>300</v>
      </c>
      <c r="S41" s="20">
        <v>296</v>
      </c>
      <c r="T41" s="20">
        <v>234</v>
      </c>
      <c r="U41" s="20">
        <v>248</v>
      </c>
      <c r="V41" s="20">
        <v>256</v>
      </c>
      <c r="W41" s="48">
        <f t="shared" si="5"/>
        <v>6.6678571428571427</v>
      </c>
    </row>
    <row r="42" spans="1:26" s="71" customFormat="1" ht="30" customHeight="1">
      <c r="A42" s="15">
        <f t="shared" si="10"/>
        <v>36</v>
      </c>
      <c r="B42" s="18" t="s">
        <v>655</v>
      </c>
      <c r="C42" s="15" t="s">
        <v>13</v>
      </c>
      <c r="D42" s="14">
        <f t="shared" si="0"/>
        <v>5</v>
      </c>
      <c r="E42" s="6" t="s">
        <v>119</v>
      </c>
      <c r="F42" s="14">
        <f t="shared" si="0"/>
        <v>4</v>
      </c>
      <c r="G42" s="6" t="s">
        <v>19</v>
      </c>
      <c r="H42" s="14">
        <f t="shared" si="1"/>
        <v>7</v>
      </c>
      <c r="I42" s="6" t="s">
        <v>123</v>
      </c>
      <c r="J42" s="14">
        <f t="shared" si="2"/>
        <v>8</v>
      </c>
      <c r="K42" s="6" t="s">
        <v>20</v>
      </c>
      <c r="L42" s="14">
        <f t="shared" si="9"/>
        <v>6</v>
      </c>
      <c r="M42" s="6" t="s">
        <v>126</v>
      </c>
      <c r="N42" s="14">
        <f t="shared" si="4"/>
        <v>9</v>
      </c>
      <c r="O42" s="15">
        <f t="shared" si="7"/>
        <v>260</v>
      </c>
      <c r="P42" s="19">
        <f t="shared" si="8"/>
        <v>6.5</v>
      </c>
      <c r="Q42" s="15">
        <v>280</v>
      </c>
      <c r="R42" s="15">
        <v>308</v>
      </c>
      <c r="S42" s="20">
        <v>264</v>
      </c>
      <c r="T42" s="20">
        <v>250</v>
      </c>
      <c r="U42" s="20">
        <v>206</v>
      </c>
      <c r="V42" s="148">
        <v>268</v>
      </c>
      <c r="W42" s="48">
        <f t="shared" si="5"/>
        <v>6.5571428571428569</v>
      </c>
    </row>
    <row r="43" spans="1:26" s="71" customFormat="1" ht="30" customHeight="1">
      <c r="A43" s="15">
        <f t="shared" si="10"/>
        <v>37</v>
      </c>
      <c r="B43" s="18" t="s">
        <v>656</v>
      </c>
      <c r="C43" s="15" t="s">
        <v>13</v>
      </c>
      <c r="D43" s="14">
        <f t="shared" si="0"/>
        <v>5</v>
      </c>
      <c r="E43" s="6" t="s">
        <v>21</v>
      </c>
      <c r="F43" s="14">
        <f t="shared" si="0"/>
        <v>0</v>
      </c>
      <c r="G43" s="6" t="s">
        <v>119</v>
      </c>
      <c r="H43" s="14">
        <f t="shared" si="1"/>
        <v>4</v>
      </c>
      <c r="I43" s="6" t="s">
        <v>21</v>
      </c>
      <c r="J43" s="14">
        <f t="shared" si="2"/>
        <v>0</v>
      </c>
      <c r="K43" s="6" t="s">
        <v>119</v>
      </c>
      <c r="L43" s="14">
        <f t="shared" si="9"/>
        <v>4</v>
      </c>
      <c r="M43" s="6" t="s">
        <v>126</v>
      </c>
      <c r="N43" s="14">
        <f t="shared" si="4"/>
        <v>9</v>
      </c>
      <c r="O43" s="15">
        <f t="shared" si="7"/>
        <v>150</v>
      </c>
      <c r="P43" s="19">
        <f t="shared" si="8"/>
        <v>3.75</v>
      </c>
      <c r="Q43" s="15">
        <v>163</v>
      </c>
      <c r="R43" s="15">
        <v>232</v>
      </c>
      <c r="S43" s="20">
        <v>172</v>
      </c>
      <c r="T43" s="20">
        <v>206</v>
      </c>
      <c r="U43" s="20">
        <v>110</v>
      </c>
      <c r="V43" s="20">
        <v>152</v>
      </c>
      <c r="W43" s="48">
        <f t="shared" si="5"/>
        <v>4.2321428571428568</v>
      </c>
    </row>
    <row r="44" spans="1:26" s="71" customFormat="1" ht="30" customHeight="1">
      <c r="A44" s="15">
        <f t="shared" si="10"/>
        <v>38</v>
      </c>
      <c r="B44" s="18" t="s">
        <v>657</v>
      </c>
      <c r="C44" s="15" t="s">
        <v>13</v>
      </c>
      <c r="D44" s="14">
        <f t="shared" si="0"/>
        <v>5</v>
      </c>
      <c r="E44" s="6" t="s">
        <v>21</v>
      </c>
      <c r="F44" s="14">
        <f t="shared" si="0"/>
        <v>0</v>
      </c>
      <c r="G44" s="6" t="s">
        <v>21</v>
      </c>
      <c r="H44" s="14">
        <f t="shared" si="1"/>
        <v>0</v>
      </c>
      <c r="I44" s="6" t="s">
        <v>20</v>
      </c>
      <c r="J44" s="14">
        <f t="shared" si="2"/>
        <v>6</v>
      </c>
      <c r="K44" s="6" t="s">
        <v>119</v>
      </c>
      <c r="L44" s="14">
        <f t="shared" si="9"/>
        <v>4</v>
      </c>
      <c r="M44" s="6" t="s">
        <v>19</v>
      </c>
      <c r="N44" s="14">
        <f t="shared" si="4"/>
        <v>7</v>
      </c>
      <c r="O44" s="15">
        <f t="shared" si="7"/>
        <v>146</v>
      </c>
      <c r="P44" s="19">
        <f t="shared" si="8"/>
        <v>3.65</v>
      </c>
      <c r="Q44" s="15">
        <v>245</v>
      </c>
      <c r="R44" s="15">
        <v>254</v>
      </c>
      <c r="S44" s="20">
        <v>260</v>
      </c>
      <c r="T44" s="20">
        <v>244</v>
      </c>
      <c r="U44" s="20">
        <v>232</v>
      </c>
      <c r="V44" s="148">
        <v>236</v>
      </c>
      <c r="W44" s="48">
        <f t="shared" si="5"/>
        <v>5.7750000000000004</v>
      </c>
      <c r="X44" s="71" t="s">
        <v>131</v>
      </c>
      <c r="Y44" s="71" t="s">
        <v>132</v>
      </c>
      <c r="Z44" s="71" t="s">
        <v>127</v>
      </c>
    </row>
    <row r="45" spans="1:26" s="71" customFormat="1" ht="30" customHeight="1">
      <c r="A45" s="15">
        <f t="shared" si="10"/>
        <v>39</v>
      </c>
      <c r="B45" s="18" t="s">
        <v>658</v>
      </c>
      <c r="C45" s="15" t="s">
        <v>126</v>
      </c>
      <c r="D45" s="14">
        <f t="shared" si="0"/>
        <v>9</v>
      </c>
      <c r="E45" s="6" t="s">
        <v>19</v>
      </c>
      <c r="F45" s="14">
        <f t="shared" si="0"/>
        <v>7</v>
      </c>
      <c r="G45" s="6" t="s">
        <v>20</v>
      </c>
      <c r="H45" s="14">
        <f t="shared" si="1"/>
        <v>6</v>
      </c>
      <c r="I45" s="6" t="s">
        <v>126</v>
      </c>
      <c r="J45" s="14">
        <f t="shared" si="2"/>
        <v>9</v>
      </c>
      <c r="K45" s="6" t="s">
        <v>123</v>
      </c>
      <c r="L45" s="14">
        <f t="shared" si="9"/>
        <v>8</v>
      </c>
      <c r="M45" s="6" t="s">
        <v>20</v>
      </c>
      <c r="N45" s="14">
        <f t="shared" si="4"/>
        <v>6</v>
      </c>
      <c r="O45" s="15">
        <f t="shared" si="7"/>
        <v>296</v>
      </c>
      <c r="P45" s="19">
        <f t="shared" si="8"/>
        <v>7.4</v>
      </c>
      <c r="Q45" s="15">
        <v>331</v>
      </c>
      <c r="R45" s="15">
        <v>346</v>
      </c>
      <c r="S45" s="20">
        <v>338</v>
      </c>
      <c r="T45" s="20">
        <v>348</v>
      </c>
      <c r="U45" s="20">
        <v>336</v>
      </c>
      <c r="V45" s="20">
        <v>326</v>
      </c>
      <c r="W45" s="48">
        <f t="shared" si="5"/>
        <v>8.2892857142857146</v>
      </c>
      <c r="X45" s="71" t="s">
        <v>86</v>
      </c>
      <c r="Y45" s="71" t="s">
        <v>132</v>
      </c>
      <c r="Z45" s="71" t="s">
        <v>127</v>
      </c>
    </row>
    <row r="46" spans="1:26" s="71" customFormat="1" ht="30" customHeight="1">
      <c r="A46" s="15">
        <f t="shared" si="10"/>
        <v>40</v>
      </c>
      <c r="B46" s="18" t="s">
        <v>659</v>
      </c>
      <c r="C46" s="15" t="s">
        <v>770</v>
      </c>
      <c r="D46" s="14">
        <f t="shared" si="0"/>
        <v>10</v>
      </c>
      <c r="E46" s="6" t="s">
        <v>770</v>
      </c>
      <c r="F46" s="14">
        <f t="shared" si="0"/>
        <v>10</v>
      </c>
      <c r="G46" s="6" t="s">
        <v>123</v>
      </c>
      <c r="H46" s="14">
        <f t="shared" si="1"/>
        <v>8</v>
      </c>
      <c r="I46" s="6" t="s">
        <v>126</v>
      </c>
      <c r="J46" s="14">
        <f t="shared" si="2"/>
        <v>9</v>
      </c>
      <c r="K46" s="6" t="s">
        <v>123</v>
      </c>
      <c r="L46" s="14">
        <f t="shared" si="9"/>
        <v>8</v>
      </c>
      <c r="M46" s="6" t="s">
        <v>770</v>
      </c>
      <c r="N46" s="14">
        <f t="shared" si="4"/>
        <v>10</v>
      </c>
      <c r="O46" s="15">
        <f t="shared" si="7"/>
        <v>370</v>
      </c>
      <c r="P46" s="19">
        <f t="shared" si="8"/>
        <v>9.25</v>
      </c>
      <c r="Q46" s="15">
        <v>351</v>
      </c>
      <c r="R46" s="15">
        <v>368</v>
      </c>
      <c r="S46" s="20">
        <v>376</v>
      </c>
      <c r="T46" s="20">
        <v>370</v>
      </c>
      <c r="U46" s="20">
        <v>354</v>
      </c>
      <c r="V46" s="20">
        <v>346</v>
      </c>
      <c r="W46" s="48">
        <f t="shared" si="5"/>
        <v>9.0535714285714288</v>
      </c>
    </row>
    <row r="47" spans="1:26" s="71" customFormat="1" ht="30" customHeight="1">
      <c r="A47" s="15">
        <f t="shared" si="10"/>
        <v>41</v>
      </c>
      <c r="B47" s="18" t="s">
        <v>660</v>
      </c>
      <c r="C47" s="15" t="s">
        <v>13</v>
      </c>
      <c r="D47" s="14">
        <f t="shared" si="0"/>
        <v>5</v>
      </c>
      <c r="E47" s="6" t="s">
        <v>119</v>
      </c>
      <c r="F47" s="14">
        <f t="shared" si="0"/>
        <v>4</v>
      </c>
      <c r="G47" s="6" t="s">
        <v>20</v>
      </c>
      <c r="H47" s="14">
        <f t="shared" si="1"/>
        <v>6</v>
      </c>
      <c r="I47" s="6" t="s">
        <v>123</v>
      </c>
      <c r="J47" s="14">
        <f t="shared" si="2"/>
        <v>8</v>
      </c>
      <c r="K47" s="6" t="s">
        <v>119</v>
      </c>
      <c r="L47" s="14">
        <f t="shared" si="9"/>
        <v>4</v>
      </c>
      <c r="M47" s="6" t="s">
        <v>19</v>
      </c>
      <c r="N47" s="14">
        <f t="shared" si="4"/>
        <v>7</v>
      </c>
      <c r="O47" s="15">
        <f t="shared" si="7"/>
        <v>226</v>
      </c>
      <c r="P47" s="19">
        <f t="shared" si="8"/>
        <v>5.65</v>
      </c>
      <c r="Q47" s="15">
        <v>236</v>
      </c>
      <c r="R47" s="15">
        <v>242</v>
      </c>
      <c r="S47" s="20">
        <v>246</v>
      </c>
      <c r="T47" s="20">
        <v>256</v>
      </c>
      <c r="U47" s="20">
        <v>264</v>
      </c>
      <c r="V47" s="148">
        <v>210</v>
      </c>
      <c r="W47" s="48">
        <f t="shared" si="5"/>
        <v>6</v>
      </c>
    </row>
    <row r="48" spans="1:26" s="71" customFormat="1" ht="30" customHeight="1">
      <c r="A48" s="15">
        <f t="shared" si="10"/>
        <v>42</v>
      </c>
      <c r="B48" s="18" t="s">
        <v>661</v>
      </c>
      <c r="C48" s="15" t="s">
        <v>126</v>
      </c>
      <c r="D48" s="14">
        <f t="shared" si="0"/>
        <v>9</v>
      </c>
      <c r="E48" s="6" t="s">
        <v>123</v>
      </c>
      <c r="F48" s="14">
        <f t="shared" si="0"/>
        <v>8</v>
      </c>
      <c r="G48" s="6" t="s">
        <v>123</v>
      </c>
      <c r="H48" s="14">
        <f t="shared" si="1"/>
        <v>8</v>
      </c>
      <c r="I48" s="6" t="s">
        <v>123</v>
      </c>
      <c r="J48" s="14">
        <f t="shared" si="2"/>
        <v>8</v>
      </c>
      <c r="K48" s="6" t="s">
        <v>19</v>
      </c>
      <c r="L48" s="14">
        <f t="shared" si="9"/>
        <v>7</v>
      </c>
      <c r="M48" s="6" t="s">
        <v>126</v>
      </c>
      <c r="N48" s="14">
        <f t="shared" si="4"/>
        <v>9</v>
      </c>
      <c r="O48" s="15">
        <f t="shared" si="7"/>
        <v>328</v>
      </c>
      <c r="P48" s="19">
        <f t="shared" si="8"/>
        <v>8.1999999999999993</v>
      </c>
      <c r="Q48" s="15">
        <v>331</v>
      </c>
      <c r="R48" s="15">
        <v>336</v>
      </c>
      <c r="S48" s="20">
        <v>320</v>
      </c>
      <c r="T48" s="20">
        <v>318</v>
      </c>
      <c r="U48" s="20">
        <v>314</v>
      </c>
      <c r="V48" s="20">
        <v>298</v>
      </c>
      <c r="W48" s="48">
        <f t="shared" si="5"/>
        <v>8.0178571428571423</v>
      </c>
    </row>
    <row r="49" spans="1:23" s="71" customFormat="1" ht="30" customHeight="1">
      <c r="A49" s="15">
        <f t="shared" si="10"/>
        <v>43</v>
      </c>
      <c r="B49" s="18" t="s">
        <v>662</v>
      </c>
      <c r="C49" s="15" t="s">
        <v>20</v>
      </c>
      <c r="D49" s="14">
        <f t="shared" si="0"/>
        <v>6</v>
      </c>
      <c r="E49" s="6" t="s">
        <v>20</v>
      </c>
      <c r="F49" s="14">
        <f t="shared" si="0"/>
        <v>6</v>
      </c>
      <c r="G49" s="6" t="s">
        <v>19</v>
      </c>
      <c r="H49" s="14">
        <f t="shared" si="1"/>
        <v>7</v>
      </c>
      <c r="I49" s="6" t="s">
        <v>123</v>
      </c>
      <c r="J49" s="14">
        <f t="shared" si="2"/>
        <v>8</v>
      </c>
      <c r="K49" s="6" t="s">
        <v>20</v>
      </c>
      <c r="L49" s="14">
        <f t="shared" si="9"/>
        <v>6</v>
      </c>
      <c r="M49" s="6" t="s">
        <v>19</v>
      </c>
      <c r="N49" s="14">
        <f t="shared" si="4"/>
        <v>7</v>
      </c>
      <c r="O49" s="15">
        <f t="shared" si="7"/>
        <v>266</v>
      </c>
      <c r="P49" s="19">
        <f t="shared" si="8"/>
        <v>6.65</v>
      </c>
      <c r="Q49" s="15">
        <v>273</v>
      </c>
      <c r="R49" s="15">
        <v>276</v>
      </c>
      <c r="S49" s="20">
        <v>274</v>
      </c>
      <c r="T49" s="20">
        <v>230</v>
      </c>
      <c r="U49" s="20">
        <v>250</v>
      </c>
      <c r="V49" s="20">
        <v>254</v>
      </c>
      <c r="W49" s="48">
        <f t="shared" si="5"/>
        <v>6.5107142857142861</v>
      </c>
    </row>
    <row r="50" spans="1:23" s="71" customFormat="1" ht="30" customHeight="1">
      <c r="A50" s="15">
        <f t="shared" si="10"/>
        <v>44</v>
      </c>
      <c r="B50" s="18" t="s">
        <v>663</v>
      </c>
      <c r="C50" s="15" t="s">
        <v>126</v>
      </c>
      <c r="D50" s="14">
        <f t="shared" si="0"/>
        <v>9</v>
      </c>
      <c r="E50" s="6" t="s">
        <v>123</v>
      </c>
      <c r="F50" s="14">
        <f t="shared" si="0"/>
        <v>8</v>
      </c>
      <c r="G50" s="6" t="s">
        <v>123</v>
      </c>
      <c r="H50" s="14">
        <f t="shared" si="1"/>
        <v>8</v>
      </c>
      <c r="I50" s="6" t="s">
        <v>126</v>
      </c>
      <c r="J50" s="14">
        <f t="shared" si="2"/>
        <v>9</v>
      </c>
      <c r="K50" s="6" t="s">
        <v>123</v>
      </c>
      <c r="L50" s="14">
        <f t="shared" si="9"/>
        <v>8</v>
      </c>
      <c r="M50" s="6" t="s">
        <v>126</v>
      </c>
      <c r="N50" s="14">
        <f t="shared" si="4"/>
        <v>9</v>
      </c>
      <c r="O50" s="15">
        <f t="shared" si="7"/>
        <v>340</v>
      </c>
      <c r="P50" s="19">
        <f t="shared" si="8"/>
        <v>8.5</v>
      </c>
      <c r="Q50" s="15">
        <v>281</v>
      </c>
      <c r="R50" s="15">
        <v>328</v>
      </c>
      <c r="S50" s="20">
        <v>326</v>
      </c>
      <c r="T50" s="20">
        <v>312</v>
      </c>
      <c r="U50" s="20">
        <v>336</v>
      </c>
      <c r="V50" s="20">
        <v>344</v>
      </c>
      <c r="W50" s="48">
        <f t="shared" si="5"/>
        <v>8.0964285714285715</v>
      </c>
    </row>
    <row r="51" spans="1:23" s="71" customFormat="1" ht="30" customHeight="1">
      <c r="A51" s="15">
        <f t="shared" si="10"/>
        <v>45</v>
      </c>
      <c r="B51" s="18" t="s">
        <v>664</v>
      </c>
      <c r="C51" s="15" t="s">
        <v>126</v>
      </c>
      <c r="D51" s="14">
        <f t="shared" si="0"/>
        <v>9</v>
      </c>
      <c r="E51" s="6" t="s">
        <v>123</v>
      </c>
      <c r="F51" s="14">
        <f t="shared" si="0"/>
        <v>8</v>
      </c>
      <c r="G51" s="6" t="s">
        <v>126</v>
      </c>
      <c r="H51" s="14">
        <f t="shared" si="1"/>
        <v>9</v>
      </c>
      <c r="I51" s="6" t="s">
        <v>126</v>
      </c>
      <c r="J51" s="14">
        <f t="shared" si="2"/>
        <v>9</v>
      </c>
      <c r="K51" s="6" t="s">
        <v>123</v>
      </c>
      <c r="L51" s="14">
        <f t="shared" si="9"/>
        <v>8</v>
      </c>
      <c r="M51" s="6" t="s">
        <v>770</v>
      </c>
      <c r="N51" s="14">
        <f t="shared" si="4"/>
        <v>10</v>
      </c>
      <c r="O51" s="15">
        <f t="shared" si="7"/>
        <v>354</v>
      </c>
      <c r="P51" s="19">
        <f t="shared" si="8"/>
        <v>8.85</v>
      </c>
      <c r="Q51" s="15">
        <v>309</v>
      </c>
      <c r="R51" s="15">
        <v>340</v>
      </c>
      <c r="S51" s="20">
        <v>354</v>
      </c>
      <c r="T51" s="20">
        <v>362</v>
      </c>
      <c r="U51" s="20">
        <v>338</v>
      </c>
      <c r="V51" s="20">
        <v>334</v>
      </c>
      <c r="W51" s="48">
        <f t="shared" si="5"/>
        <v>8.5392857142857146</v>
      </c>
    </row>
    <row r="52" spans="1:23" s="71" customFormat="1" ht="30" customHeight="1">
      <c r="A52" s="15">
        <f t="shared" si="10"/>
        <v>46</v>
      </c>
      <c r="B52" s="18" t="s">
        <v>665</v>
      </c>
      <c r="C52" s="15" t="s">
        <v>123</v>
      </c>
      <c r="D52" s="14">
        <f t="shared" si="0"/>
        <v>8</v>
      </c>
      <c r="E52" s="6" t="s">
        <v>19</v>
      </c>
      <c r="F52" s="14">
        <f t="shared" si="0"/>
        <v>7</v>
      </c>
      <c r="G52" s="6" t="s">
        <v>19</v>
      </c>
      <c r="H52" s="14">
        <f t="shared" si="1"/>
        <v>7</v>
      </c>
      <c r="I52" s="6" t="s">
        <v>770</v>
      </c>
      <c r="J52" s="14">
        <f t="shared" si="2"/>
        <v>10</v>
      </c>
      <c r="K52" s="6" t="s">
        <v>123</v>
      </c>
      <c r="L52" s="14">
        <f t="shared" si="9"/>
        <v>8</v>
      </c>
      <c r="M52" s="6" t="s">
        <v>126</v>
      </c>
      <c r="N52" s="14">
        <f t="shared" si="4"/>
        <v>9</v>
      </c>
      <c r="O52" s="15">
        <f t="shared" si="7"/>
        <v>326</v>
      </c>
      <c r="P52" s="19">
        <f t="shared" si="8"/>
        <v>8.15</v>
      </c>
      <c r="Q52" s="15">
        <v>293</v>
      </c>
      <c r="R52" s="15">
        <v>308</v>
      </c>
      <c r="S52" s="20">
        <v>298</v>
      </c>
      <c r="T52" s="20">
        <v>230</v>
      </c>
      <c r="U52" s="20">
        <v>290</v>
      </c>
      <c r="V52" s="20">
        <v>308</v>
      </c>
      <c r="W52" s="48">
        <f t="shared" si="5"/>
        <v>7.3321428571428573</v>
      </c>
    </row>
    <row r="53" spans="1:23" s="71" customFormat="1" ht="30" customHeight="1">
      <c r="A53" s="15">
        <f t="shared" si="10"/>
        <v>47</v>
      </c>
      <c r="B53" s="18" t="s">
        <v>666</v>
      </c>
      <c r="C53" s="15" t="s">
        <v>126</v>
      </c>
      <c r="D53" s="14">
        <f t="shared" si="0"/>
        <v>9</v>
      </c>
      <c r="E53" s="6" t="s">
        <v>19</v>
      </c>
      <c r="F53" s="14">
        <f t="shared" si="0"/>
        <v>7</v>
      </c>
      <c r="G53" s="6" t="s">
        <v>123</v>
      </c>
      <c r="H53" s="14">
        <f t="shared" si="1"/>
        <v>8</v>
      </c>
      <c r="I53" s="6" t="s">
        <v>126</v>
      </c>
      <c r="J53" s="14">
        <f t="shared" si="2"/>
        <v>9</v>
      </c>
      <c r="K53" s="6" t="s">
        <v>123</v>
      </c>
      <c r="L53" s="14">
        <f t="shared" si="9"/>
        <v>8</v>
      </c>
      <c r="M53" s="6" t="s">
        <v>126</v>
      </c>
      <c r="N53" s="14">
        <f t="shared" si="4"/>
        <v>9</v>
      </c>
      <c r="O53" s="15">
        <f t="shared" si="7"/>
        <v>332</v>
      </c>
      <c r="P53" s="19">
        <f t="shared" si="8"/>
        <v>8.3000000000000007</v>
      </c>
      <c r="Q53" s="15">
        <v>280</v>
      </c>
      <c r="R53" s="15">
        <v>288</v>
      </c>
      <c r="S53" s="20">
        <v>338</v>
      </c>
      <c r="T53" s="20">
        <v>310</v>
      </c>
      <c r="U53" s="20">
        <v>328</v>
      </c>
      <c r="V53" s="20">
        <v>304</v>
      </c>
      <c r="W53" s="48">
        <f t="shared" si="5"/>
        <v>7.7857142857142856</v>
      </c>
    </row>
    <row r="54" spans="1:23" s="71" customFormat="1" ht="30" customHeight="1">
      <c r="A54" s="15">
        <f t="shared" si="10"/>
        <v>48</v>
      </c>
      <c r="B54" s="18" t="s">
        <v>667</v>
      </c>
      <c r="C54" s="15" t="s">
        <v>20</v>
      </c>
      <c r="D54" s="14">
        <f t="shared" si="0"/>
        <v>6</v>
      </c>
      <c r="E54" s="6" t="s">
        <v>19</v>
      </c>
      <c r="F54" s="14">
        <f t="shared" si="0"/>
        <v>7</v>
      </c>
      <c r="G54" s="6" t="s">
        <v>19</v>
      </c>
      <c r="H54" s="14">
        <f t="shared" si="1"/>
        <v>7</v>
      </c>
      <c r="I54" s="6" t="s">
        <v>19</v>
      </c>
      <c r="J54" s="14">
        <f t="shared" si="2"/>
        <v>7</v>
      </c>
      <c r="K54" s="6" t="s">
        <v>19</v>
      </c>
      <c r="L54" s="14">
        <f t="shared" si="9"/>
        <v>7</v>
      </c>
      <c r="M54" s="6" t="s">
        <v>19</v>
      </c>
      <c r="N54" s="14">
        <f t="shared" si="4"/>
        <v>7</v>
      </c>
      <c r="O54" s="15">
        <f t="shared" si="7"/>
        <v>274</v>
      </c>
      <c r="P54" s="19">
        <f t="shared" si="8"/>
        <v>6.85</v>
      </c>
      <c r="Q54" s="15">
        <v>314</v>
      </c>
      <c r="R54" s="15">
        <v>318</v>
      </c>
      <c r="S54" s="20">
        <v>294</v>
      </c>
      <c r="T54" s="20">
        <v>258</v>
      </c>
      <c r="U54" s="20">
        <v>272</v>
      </c>
      <c r="V54" s="20">
        <v>258</v>
      </c>
      <c r="W54" s="48">
        <f t="shared" si="5"/>
        <v>7.1</v>
      </c>
    </row>
    <row r="55" spans="1:23" s="71" customFormat="1" ht="30" customHeight="1">
      <c r="A55" s="15">
        <f t="shared" si="10"/>
        <v>49</v>
      </c>
      <c r="B55" s="18" t="s">
        <v>668</v>
      </c>
      <c r="C55" s="15" t="s">
        <v>20</v>
      </c>
      <c r="D55" s="14">
        <f t="shared" si="0"/>
        <v>6</v>
      </c>
      <c r="E55" s="6" t="s">
        <v>119</v>
      </c>
      <c r="F55" s="14">
        <f t="shared" si="0"/>
        <v>4</v>
      </c>
      <c r="G55" s="6" t="s">
        <v>123</v>
      </c>
      <c r="H55" s="14">
        <f t="shared" si="1"/>
        <v>8</v>
      </c>
      <c r="I55" s="6" t="s">
        <v>19</v>
      </c>
      <c r="J55" s="14">
        <f t="shared" si="2"/>
        <v>7</v>
      </c>
      <c r="K55" s="6" t="s">
        <v>19</v>
      </c>
      <c r="L55" s="14">
        <f t="shared" si="9"/>
        <v>7</v>
      </c>
      <c r="M55" s="6" t="s">
        <v>19</v>
      </c>
      <c r="N55" s="14">
        <f t="shared" si="4"/>
        <v>7</v>
      </c>
      <c r="O55" s="15">
        <f t="shared" si="7"/>
        <v>256</v>
      </c>
      <c r="P55" s="19">
        <f t="shared" si="8"/>
        <v>6.4</v>
      </c>
      <c r="Q55" s="15">
        <v>251</v>
      </c>
      <c r="R55" s="15">
        <v>264</v>
      </c>
      <c r="S55" s="20">
        <v>266</v>
      </c>
      <c r="T55" s="20">
        <v>234</v>
      </c>
      <c r="U55" s="20">
        <v>268</v>
      </c>
      <c r="V55" s="20">
        <v>228</v>
      </c>
      <c r="W55" s="48">
        <f t="shared" si="5"/>
        <v>6.3107142857142859</v>
      </c>
    </row>
    <row r="56" spans="1:23" s="71" customFormat="1" ht="30" customHeight="1">
      <c r="A56" s="15">
        <f t="shared" si="10"/>
        <v>50</v>
      </c>
      <c r="B56" s="18" t="s">
        <v>669</v>
      </c>
      <c r="C56" s="15" t="s">
        <v>770</v>
      </c>
      <c r="D56" s="14">
        <f t="shared" si="0"/>
        <v>10</v>
      </c>
      <c r="E56" s="6" t="s">
        <v>20</v>
      </c>
      <c r="F56" s="14">
        <f t="shared" si="0"/>
        <v>6</v>
      </c>
      <c r="G56" s="6" t="s">
        <v>123</v>
      </c>
      <c r="H56" s="14">
        <f t="shared" si="1"/>
        <v>8</v>
      </c>
      <c r="I56" s="6" t="s">
        <v>126</v>
      </c>
      <c r="J56" s="14">
        <f t="shared" si="2"/>
        <v>9</v>
      </c>
      <c r="K56" s="6" t="s">
        <v>20</v>
      </c>
      <c r="L56" s="14">
        <f t="shared" si="9"/>
        <v>6</v>
      </c>
      <c r="M56" s="6" t="s">
        <v>126</v>
      </c>
      <c r="N56" s="14">
        <f t="shared" si="4"/>
        <v>9</v>
      </c>
      <c r="O56" s="15">
        <f t="shared" si="7"/>
        <v>318</v>
      </c>
      <c r="P56" s="19">
        <f t="shared" si="8"/>
        <v>7.95</v>
      </c>
      <c r="Q56" s="15">
        <v>291</v>
      </c>
      <c r="R56" s="15">
        <v>326</v>
      </c>
      <c r="S56" s="20">
        <v>320</v>
      </c>
      <c r="T56" s="20">
        <v>322</v>
      </c>
      <c r="U56" s="20">
        <v>280</v>
      </c>
      <c r="V56" s="20">
        <v>326</v>
      </c>
      <c r="W56" s="48">
        <f t="shared" si="5"/>
        <v>7.7964285714285717</v>
      </c>
    </row>
    <row r="57" spans="1:23" s="71" customFormat="1" ht="30" customHeight="1">
      <c r="A57" s="15">
        <f t="shared" si="10"/>
        <v>51</v>
      </c>
      <c r="B57" s="18" t="s">
        <v>670</v>
      </c>
      <c r="C57" s="15" t="s">
        <v>19</v>
      </c>
      <c r="D57" s="14">
        <f t="shared" si="0"/>
        <v>7</v>
      </c>
      <c r="E57" s="6" t="s">
        <v>20</v>
      </c>
      <c r="F57" s="14">
        <f t="shared" si="0"/>
        <v>6</v>
      </c>
      <c r="G57" s="6" t="s">
        <v>19</v>
      </c>
      <c r="H57" s="14">
        <f t="shared" si="1"/>
        <v>7</v>
      </c>
      <c r="I57" s="6" t="s">
        <v>126</v>
      </c>
      <c r="J57" s="14">
        <f t="shared" si="2"/>
        <v>9</v>
      </c>
      <c r="K57" s="6" t="s">
        <v>19</v>
      </c>
      <c r="L57" s="14">
        <f t="shared" si="9"/>
        <v>7</v>
      </c>
      <c r="M57" s="6" t="s">
        <v>126</v>
      </c>
      <c r="N57" s="14">
        <f t="shared" si="4"/>
        <v>9</v>
      </c>
      <c r="O57" s="15">
        <f t="shared" si="7"/>
        <v>300</v>
      </c>
      <c r="P57" s="19">
        <f t="shared" si="8"/>
        <v>7.5</v>
      </c>
      <c r="Q57" s="15">
        <v>295</v>
      </c>
      <c r="R57" s="15">
        <v>326</v>
      </c>
      <c r="S57" s="20">
        <v>328</v>
      </c>
      <c r="T57" s="20">
        <v>290</v>
      </c>
      <c r="U57" s="20">
        <v>252</v>
      </c>
      <c r="V57" s="148">
        <v>260</v>
      </c>
      <c r="W57" s="48">
        <f t="shared" si="5"/>
        <v>7.3250000000000002</v>
      </c>
    </row>
    <row r="58" spans="1:23" s="71" customFormat="1" ht="30" customHeight="1">
      <c r="A58" s="15">
        <f t="shared" si="10"/>
        <v>52</v>
      </c>
      <c r="B58" s="18" t="s">
        <v>671</v>
      </c>
      <c r="C58" s="15" t="s">
        <v>123</v>
      </c>
      <c r="D58" s="14">
        <f t="shared" si="0"/>
        <v>8</v>
      </c>
      <c r="E58" s="6" t="s">
        <v>19</v>
      </c>
      <c r="F58" s="14">
        <f t="shared" si="0"/>
        <v>7</v>
      </c>
      <c r="G58" s="6" t="s">
        <v>19</v>
      </c>
      <c r="H58" s="14">
        <f t="shared" si="1"/>
        <v>7</v>
      </c>
      <c r="I58" s="6" t="s">
        <v>770</v>
      </c>
      <c r="J58" s="14">
        <f t="shared" si="2"/>
        <v>10</v>
      </c>
      <c r="K58" s="6" t="s">
        <v>123</v>
      </c>
      <c r="L58" s="14">
        <f t="shared" si="9"/>
        <v>8</v>
      </c>
      <c r="M58" s="6" t="s">
        <v>123</v>
      </c>
      <c r="N58" s="14">
        <f t="shared" si="4"/>
        <v>8</v>
      </c>
      <c r="O58" s="15">
        <f t="shared" si="7"/>
        <v>318</v>
      </c>
      <c r="P58" s="19">
        <f t="shared" si="8"/>
        <v>7.95</v>
      </c>
      <c r="Q58" s="15">
        <v>286</v>
      </c>
      <c r="R58" s="15">
        <v>308</v>
      </c>
      <c r="S58" s="20">
        <v>312</v>
      </c>
      <c r="T58" s="20">
        <v>310</v>
      </c>
      <c r="U58" s="20">
        <v>268</v>
      </c>
      <c r="V58" s="20">
        <v>266</v>
      </c>
      <c r="W58" s="48">
        <f t="shared" si="5"/>
        <v>7.3857142857142861</v>
      </c>
    </row>
    <row r="59" spans="1:23" s="71" customFormat="1" ht="30" customHeight="1">
      <c r="A59" s="15">
        <f t="shared" si="10"/>
        <v>53</v>
      </c>
      <c r="B59" s="18" t="s">
        <v>672</v>
      </c>
      <c r="C59" s="15" t="s">
        <v>19</v>
      </c>
      <c r="D59" s="14">
        <f t="shared" si="0"/>
        <v>7</v>
      </c>
      <c r="E59" s="6" t="s">
        <v>13</v>
      </c>
      <c r="F59" s="14">
        <f t="shared" si="0"/>
        <v>5</v>
      </c>
      <c r="G59" s="6" t="s">
        <v>19</v>
      </c>
      <c r="H59" s="14">
        <f t="shared" si="1"/>
        <v>7</v>
      </c>
      <c r="I59" s="6" t="s">
        <v>123</v>
      </c>
      <c r="J59" s="14">
        <f t="shared" si="2"/>
        <v>8</v>
      </c>
      <c r="K59" s="6" t="s">
        <v>123</v>
      </c>
      <c r="L59" s="14">
        <f t="shared" si="9"/>
        <v>8</v>
      </c>
      <c r="M59" s="6" t="s">
        <v>126</v>
      </c>
      <c r="N59" s="14">
        <f t="shared" si="4"/>
        <v>9</v>
      </c>
      <c r="O59" s="15">
        <f t="shared" si="7"/>
        <v>292</v>
      </c>
      <c r="P59" s="19">
        <f t="shared" si="8"/>
        <v>7.3</v>
      </c>
      <c r="Q59" s="15">
        <v>283</v>
      </c>
      <c r="R59" s="15">
        <v>282</v>
      </c>
      <c r="S59" s="20">
        <v>304</v>
      </c>
      <c r="T59" s="20">
        <v>258</v>
      </c>
      <c r="U59" s="20">
        <v>288</v>
      </c>
      <c r="V59" s="20">
        <v>268</v>
      </c>
      <c r="W59" s="48">
        <f t="shared" si="5"/>
        <v>7.0535714285714288</v>
      </c>
    </row>
    <row r="60" spans="1:23" s="71" customFormat="1" ht="30" customHeight="1">
      <c r="A60" s="15">
        <f t="shared" si="10"/>
        <v>54</v>
      </c>
      <c r="B60" s="18" t="s">
        <v>673</v>
      </c>
      <c r="C60" s="15" t="s">
        <v>126</v>
      </c>
      <c r="D60" s="14">
        <f t="shared" si="0"/>
        <v>9</v>
      </c>
      <c r="E60" s="6" t="s">
        <v>19</v>
      </c>
      <c r="F60" s="14">
        <f t="shared" si="0"/>
        <v>7</v>
      </c>
      <c r="G60" s="6" t="s">
        <v>123</v>
      </c>
      <c r="H60" s="14">
        <f t="shared" si="1"/>
        <v>8</v>
      </c>
      <c r="I60" s="6" t="s">
        <v>20</v>
      </c>
      <c r="J60" s="14">
        <f t="shared" si="2"/>
        <v>6</v>
      </c>
      <c r="K60" s="6" t="s">
        <v>123</v>
      </c>
      <c r="L60" s="14">
        <f t="shared" si="9"/>
        <v>8</v>
      </c>
      <c r="M60" s="6" t="s">
        <v>126</v>
      </c>
      <c r="N60" s="14">
        <f t="shared" si="4"/>
        <v>9</v>
      </c>
      <c r="O60" s="15">
        <f t="shared" si="7"/>
        <v>314</v>
      </c>
      <c r="P60" s="19">
        <f t="shared" si="8"/>
        <v>7.85</v>
      </c>
      <c r="Q60" s="15">
        <v>273</v>
      </c>
      <c r="R60" s="15">
        <v>280</v>
      </c>
      <c r="S60" s="20">
        <v>304</v>
      </c>
      <c r="T60" s="20">
        <v>286</v>
      </c>
      <c r="U60" s="20">
        <v>298</v>
      </c>
      <c r="V60" s="20">
        <v>300</v>
      </c>
      <c r="W60" s="48">
        <f t="shared" si="5"/>
        <v>7.3392857142857144</v>
      </c>
    </row>
    <row r="61" spans="1:23" s="147" customFormat="1" ht="30" customHeight="1">
      <c r="A61" s="142">
        <f t="shared" si="10"/>
        <v>55</v>
      </c>
      <c r="B61" s="143" t="s">
        <v>674</v>
      </c>
      <c r="C61" s="142" t="s">
        <v>21</v>
      </c>
      <c r="D61" s="141">
        <f t="shared" si="0"/>
        <v>0</v>
      </c>
      <c r="E61" s="140" t="s">
        <v>21</v>
      </c>
      <c r="F61" s="141">
        <f t="shared" si="0"/>
        <v>0</v>
      </c>
      <c r="G61" s="140"/>
      <c r="H61" s="141" t="b">
        <f t="shared" si="1"/>
        <v>0</v>
      </c>
      <c r="I61" s="140"/>
      <c r="J61" s="141" t="b">
        <f t="shared" si="2"/>
        <v>0</v>
      </c>
      <c r="K61" s="140"/>
      <c r="L61" s="141" t="b">
        <f t="shared" si="9"/>
        <v>0</v>
      </c>
      <c r="M61" s="140"/>
      <c r="N61" s="141" t="b">
        <f t="shared" si="4"/>
        <v>0</v>
      </c>
      <c r="O61" s="142">
        <f t="shared" si="7"/>
        <v>0</v>
      </c>
      <c r="P61" s="144">
        <f t="shared" si="8"/>
        <v>0</v>
      </c>
      <c r="Q61" s="142">
        <v>206</v>
      </c>
      <c r="R61" s="142">
        <v>258</v>
      </c>
      <c r="S61" s="145">
        <v>196</v>
      </c>
      <c r="T61" s="145">
        <v>116</v>
      </c>
      <c r="U61" s="145">
        <v>0</v>
      </c>
      <c r="V61" s="145">
        <v>0</v>
      </c>
      <c r="W61" s="146">
        <f t="shared" si="5"/>
        <v>2.7714285714285714</v>
      </c>
    </row>
    <row r="62" spans="1:23" s="71" customFormat="1" ht="30" customHeight="1">
      <c r="A62" s="15">
        <f t="shared" si="10"/>
        <v>56</v>
      </c>
      <c r="B62" s="18" t="s">
        <v>675</v>
      </c>
      <c r="C62" s="15" t="s">
        <v>770</v>
      </c>
      <c r="D62" s="14">
        <f t="shared" si="0"/>
        <v>10</v>
      </c>
      <c r="E62" s="6" t="s">
        <v>123</v>
      </c>
      <c r="F62" s="14">
        <f t="shared" si="0"/>
        <v>8</v>
      </c>
      <c r="G62" s="6" t="s">
        <v>126</v>
      </c>
      <c r="H62" s="14">
        <f t="shared" si="1"/>
        <v>9</v>
      </c>
      <c r="I62" s="6" t="s">
        <v>126</v>
      </c>
      <c r="J62" s="14">
        <f t="shared" si="2"/>
        <v>9</v>
      </c>
      <c r="K62" s="6" t="s">
        <v>123</v>
      </c>
      <c r="L62" s="14">
        <f t="shared" si="9"/>
        <v>8</v>
      </c>
      <c r="M62" s="6" t="s">
        <v>126</v>
      </c>
      <c r="N62" s="14">
        <f t="shared" si="4"/>
        <v>9</v>
      </c>
      <c r="O62" s="15">
        <f t="shared" si="7"/>
        <v>352</v>
      </c>
      <c r="P62" s="19">
        <f t="shared" si="8"/>
        <v>8.8000000000000007</v>
      </c>
      <c r="Q62" s="15">
        <v>259</v>
      </c>
      <c r="R62" s="15">
        <v>280</v>
      </c>
      <c r="S62" s="20">
        <v>300</v>
      </c>
      <c r="T62" s="20">
        <v>312</v>
      </c>
      <c r="U62" s="20">
        <v>286</v>
      </c>
      <c r="V62" s="20">
        <v>310</v>
      </c>
      <c r="W62" s="48">
        <f t="shared" si="5"/>
        <v>7.496428571428571</v>
      </c>
    </row>
    <row r="63" spans="1:23" s="71" customFormat="1" ht="30" customHeight="1">
      <c r="A63" s="15">
        <f t="shared" si="10"/>
        <v>57</v>
      </c>
      <c r="B63" s="133" t="s">
        <v>676</v>
      </c>
      <c r="C63" s="15" t="s">
        <v>123</v>
      </c>
      <c r="D63" s="14">
        <f t="shared" si="0"/>
        <v>8</v>
      </c>
      <c r="E63" s="6" t="s">
        <v>123</v>
      </c>
      <c r="F63" s="14">
        <f t="shared" si="0"/>
        <v>8</v>
      </c>
      <c r="G63" s="6" t="s">
        <v>20</v>
      </c>
      <c r="H63" s="14">
        <f t="shared" si="1"/>
        <v>6</v>
      </c>
      <c r="I63" s="6" t="s">
        <v>19</v>
      </c>
      <c r="J63" s="14">
        <f t="shared" si="2"/>
        <v>7</v>
      </c>
      <c r="K63" s="6" t="s">
        <v>123</v>
      </c>
      <c r="L63" s="14">
        <f t="shared" si="9"/>
        <v>8</v>
      </c>
      <c r="M63" s="6" t="s">
        <v>20</v>
      </c>
      <c r="N63" s="14">
        <f t="shared" si="4"/>
        <v>6</v>
      </c>
      <c r="O63" s="15">
        <f t="shared" si="7"/>
        <v>286</v>
      </c>
      <c r="P63" s="19">
        <f t="shared" si="8"/>
        <v>7.15</v>
      </c>
      <c r="Q63" s="134">
        <v>232</v>
      </c>
      <c r="R63" s="135">
        <v>322</v>
      </c>
      <c r="S63" s="136">
        <v>314</v>
      </c>
      <c r="T63" s="136">
        <v>312</v>
      </c>
      <c r="U63" s="136">
        <v>334</v>
      </c>
      <c r="V63" s="20">
        <v>264</v>
      </c>
      <c r="W63" s="48">
        <f t="shared" si="5"/>
        <v>7.371428571428571</v>
      </c>
    </row>
    <row r="64" spans="1:23" s="71" customFormat="1" ht="30" customHeight="1">
      <c r="A64" s="15">
        <f t="shared" si="10"/>
        <v>58</v>
      </c>
      <c r="B64" s="133" t="s">
        <v>677</v>
      </c>
      <c r="C64" s="15" t="s">
        <v>770</v>
      </c>
      <c r="D64" s="14">
        <f t="shared" si="0"/>
        <v>10</v>
      </c>
      <c r="E64" s="6" t="s">
        <v>19</v>
      </c>
      <c r="F64" s="14">
        <f t="shared" si="0"/>
        <v>7</v>
      </c>
      <c r="G64" s="6" t="s">
        <v>123</v>
      </c>
      <c r="H64" s="14">
        <f t="shared" si="1"/>
        <v>8</v>
      </c>
      <c r="I64" s="6" t="s">
        <v>123</v>
      </c>
      <c r="J64" s="14">
        <f t="shared" si="2"/>
        <v>8</v>
      </c>
      <c r="K64" s="6" t="s">
        <v>123</v>
      </c>
      <c r="L64" s="14">
        <f t="shared" si="9"/>
        <v>8</v>
      </c>
      <c r="M64" s="6" t="s">
        <v>123</v>
      </c>
      <c r="N64" s="14">
        <f t="shared" si="4"/>
        <v>8</v>
      </c>
      <c r="O64" s="15">
        <f t="shared" si="7"/>
        <v>324</v>
      </c>
      <c r="P64" s="19">
        <f t="shared" si="8"/>
        <v>8.1</v>
      </c>
      <c r="Q64" s="134">
        <v>309</v>
      </c>
      <c r="R64" s="135">
        <v>294</v>
      </c>
      <c r="S64" s="136">
        <v>316</v>
      </c>
      <c r="T64" s="136">
        <v>336</v>
      </c>
      <c r="U64" s="136">
        <v>340</v>
      </c>
      <c r="V64" s="20">
        <v>330</v>
      </c>
      <c r="W64" s="48">
        <f t="shared" si="5"/>
        <v>8.0321428571428566</v>
      </c>
    </row>
    <row r="65" spans="1:23" s="71" customFormat="1" ht="30" customHeight="1">
      <c r="A65" s="15">
        <f t="shared" si="10"/>
        <v>59</v>
      </c>
      <c r="B65" s="133" t="s">
        <v>678</v>
      </c>
      <c r="C65" s="15" t="s">
        <v>123</v>
      </c>
      <c r="D65" s="14">
        <f t="shared" si="0"/>
        <v>8</v>
      </c>
      <c r="E65" s="6" t="s">
        <v>119</v>
      </c>
      <c r="F65" s="14">
        <f t="shared" si="0"/>
        <v>4</v>
      </c>
      <c r="G65" s="6" t="s">
        <v>21</v>
      </c>
      <c r="H65" s="14">
        <f t="shared" si="1"/>
        <v>0</v>
      </c>
      <c r="I65" s="6" t="s">
        <v>13</v>
      </c>
      <c r="J65" s="14">
        <f t="shared" si="2"/>
        <v>5</v>
      </c>
      <c r="K65" s="6" t="s">
        <v>19</v>
      </c>
      <c r="L65" s="14">
        <f t="shared" si="9"/>
        <v>7</v>
      </c>
      <c r="M65" s="6" t="s">
        <v>770</v>
      </c>
      <c r="N65" s="14">
        <f t="shared" si="4"/>
        <v>10</v>
      </c>
      <c r="O65" s="15">
        <f t="shared" si="7"/>
        <v>232</v>
      </c>
      <c r="P65" s="19">
        <f t="shared" si="8"/>
        <v>5.8</v>
      </c>
      <c r="Q65" s="134">
        <v>273</v>
      </c>
      <c r="R65" s="135">
        <v>282</v>
      </c>
      <c r="S65" s="136">
        <v>314</v>
      </c>
      <c r="T65" s="136">
        <v>292</v>
      </c>
      <c r="U65" s="136">
        <v>334</v>
      </c>
      <c r="V65" s="20">
        <v>260</v>
      </c>
      <c r="W65" s="48">
        <f t="shared" si="5"/>
        <v>7.0964285714285715</v>
      </c>
    </row>
    <row r="66" spans="1:23" s="71" customFormat="1" ht="30" customHeight="1">
      <c r="A66" s="15">
        <f t="shared" si="10"/>
        <v>60</v>
      </c>
      <c r="B66" s="133" t="s">
        <v>679</v>
      </c>
      <c r="C66" s="15" t="s">
        <v>20</v>
      </c>
      <c r="D66" s="14">
        <f t="shared" si="0"/>
        <v>6</v>
      </c>
      <c r="E66" s="6" t="s">
        <v>119</v>
      </c>
      <c r="F66" s="14">
        <f t="shared" si="0"/>
        <v>4</v>
      </c>
      <c r="G66" s="6" t="s">
        <v>13</v>
      </c>
      <c r="H66" s="14">
        <f t="shared" si="1"/>
        <v>5</v>
      </c>
      <c r="I66" s="6" t="s">
        <v>123</v>
      </c>
      <c r="J66" s="14">
        <f t="shared" si="2"/>
        <v>8</v>
      </c>
      <c r="K66" s="6" t="s">
        <v>20</v>
      </c>
      <c r="L66" s="14">
        <f t="shared" si="9"/>
        <v>6</v>
      </c>
      <c r="M66" s="6" t="s">
        <v>123</v>
      </c>
      <c r="N66" s="14">
        <f t="shared" si="4"/>
        <v>8</v>
      </c>
      <c r="O66" s="15">
        <f t="shared" si="7"/>
        <v>246</v>
      </c>
      <c r="P66" s="19">
        <f t="shared" si="8"/>
        <v>6.15</v>
      </c>
      <c r="Q66" s="134">
        <v>252</v>
      </c>
      <c r="R66" s="135">
        <v>282</v>
      </c>
      <c r="S66" s="136">
        <v>290</v>
      </c>
      <c r="T66" s="136">
        <v>248</v>
      </c>
      <c r="U66" s="136">
        <v>242</v>
      </c>
      <c r="V66" s="148">
        <v>240</v>
      </c>
      <c r="W66" s="48">
        <f t="shared" si="5"/>
        <v>6.4285714285714288</v>
      </c>
    </row>
    <row r="67" spans="1:23" s="71" customFormat="1" ht="30" customHeight="1">
      <c r="A67" s="15">
        <f t="shared" si="10"/>
        <v>61</v>
      </c>
      <c r="B67" s="133" t="s">
        <v>680</v>
      </c>
      <c r="C67" s="15" t="s">
        <v>13</v>
      </c>
      <c r="D67" s="14">
        <f t="shared" si="0"/>
        <v>5</v>
      </c>
      <c r="E67" s="6" t="s">
        <v>119</v>
      </c>
      <c r="F67" s="14">
        <f t="shared" si="0"/>
        <v>4</v>
      </c>
      <c r="G67" s="6" t="s">
        <v>119</v>
      </c>
      <c r="H67" s="14">
        <f t="shared" si="1"/>
        <v>4</v>
      </c>
      <c r="I67" s="6" t="s">
        <v>123</v>
      </c>
      <c r="J67" s="14">
        <f t="shared" si="2"/>
        <v>8</v>
      </c>
      <c r="K67" s="6" t="s">
        <v>20</v>
      </c>
      <c r="L67" s="14">
        <f t="shared" si="9"/>
        <v>6</v>
      </c>
      <c r="M67" s="6" t="s">
        <v>126</v>
      </c>
      <c r="N67" s="14">
        <f t="shared" si="4"/>
        <v>9</v>
      </c>
      <c r="O67" s="15">
        <f t="shared" si="7"/>
        <v>242</v>
      </c>
      <c r="P67" s="19">
        <f t="shared" si="8"/>
        <v>6.05</v>
      </c>
      <c r="Q67" s="134">
        <v>248</v>
      </c>
      <c r="R67" s="135">
        <v>250</v>
      </c>
      <c r="S67" s="136">
        <v>236</v>
      </c>
      <c r="T67" s="136">
        <v>198</v>
      </c>
      <c r="U67" s="149">
        <v>200</v>
      </c>
      <c r="V67" s="148">
        <v>236</v>
      </c>
      <c r="W67" s="48">
        <f t="shared" si="5"/>
        <v>5.75</v>
      </c>
    </row>
    <row r="68" spans="1:23" s="71" customFormat="1" ht="30" customHeight="1">
      <c r="A68" s="15">
        <f t="shared" si="10"/>
        <v>62</v>
      </c>
      <c r="B68" s="133" t="s">
        <v>681</v>
      </c>
      <c r="C68" s="15" t="s">
        <v>775</v>
      </c>
      <c r="D68" s="14" t="b">
        <f t="shared" si="0"/>
        <v>0</v>
      </c>
      <c r="E68" s="6" t="s">
        <v>775</v>
      </c>
      <c r="F68" s="14" t="b">
        <f t="shared" si="0"/>
        <v>0</v>
      </c>
      <c r="G68" s="6" t="s">
        <v>775</v>
      </c>
      <c r="H68" s="14" t="b">
        <f t="shared" si="1"/>
        <v>0</v>
      </c>
      <c r="I68" s="6" t="s">
        <v>775</v>
      </c>
      <c r="J68" s="14" t="b">
        <f t="shared" si="2"/>
        <v>0</v>
      </c>
      <c r="K68" s="6" t="s">
        <v>775</v>
      </c>
      <c r="L68" s="14" t="b">
        <f t="shared" si="9"/>
        <v>0</v>
      </c>
      <c r="M68" s="6" t="s">
        <v>123</v>
      </c>
      <c r="N68" s="14">
        <f t="shared" si="4"/>
        <v>8</v>
      </c>
      <c r="O68" s="15">
        <f t="shared" si="7"/>
        <v>64</v>
      </c>
      <c r="P68" s="19">
        <f t="shared" si="8"/>
        <v>1.6</v>
      </c>
      <c r="Q68" s="134">
        <v>185</v>
      </c>
      <c r="R68" s="135">
        <v>248</v>
      </c>
      <c r="S68" s="136">
        <v>262</v>
      </c>
      <c r="T68" s="136">
        <v>216</v>
      </c>
      <c r="U68" s="136">
        <v>236</v>
      </c>
      <c r="V68" s="148">
        <v>190</v>
      </c>
      <c r="W68" s="48">
        <f t="shared" si="5"/>
        <v>5.003571428571429</v>
      </c>
    </row>
    <row r="69" spans="1:23" s="71" customFormat="1" ht="30" customHeight="1">
      <c r="A69" s="15">
        <f t="shared" si="10"/>
        <v>63</v>
      </c>
      <c r="B69" s="133" t="s">
        <v>682</v>
      </c>
      <c r="C69" s="15" t="s">
        <v>13</v>
      </c>
      <c r="D69" s="14">
        <f t="shared" si="0"/>
        <v>5</v>
      </c>
      <c r="E69" s="6" t="s">
        <v>119</v>
      </c>
      <c r="F69" s="14">
        <f t="shared" si="0"/>
        <v>4</v>
      </c>
      <c r="G69" s="6" t="s">
        <v>119</v>
      </c>
      <c r="H69" s="14">
        <f t="shared" si="1"/>
        <v>4</v>
      </c>
      <c r="I69" s="6" t="s">
        <v>20</v>
      </c>
      <c r="J69" s="14">
        <f t="shared" si="2"/>
        <v>6</v>
      </c>
      <c r="K69" s="6" t="s">
        <v>20</v>
      </c>
      <c r="L69" s="14">
        <f t="shared" si="9"/>
        <v>6</v>
      </c>
      <c r="M69" s="6" t="s">
        <v>123</v>
      </c>
      <c r="N69" s="14">
        <f t="shared" si="4"/>
        <v>8</v>
      </c>
      <c r="O69" s="15">
        <f t="shared" si="7"/>
        <v>222</v>
      </c>
      <c r="P69" s="19">
        <f t="shared" si="8"/>
        <v>5.55</v>
      </c>
      <c r="Q69" s="134">
        <v>243</v>
      </c>
      <c r="R69" s="135">
        <v>270</v>
      </c>
      <c r="S69" s="136">
        <v>264</v>
      </c>
      <c r="T69" s="136">
        <v>234</v>
      </c>
      <c r="U69" s="136">
        <v>222</v>
      </c>
      <c r="V69" s="20">
        <v>226</v>
      </c>
      <c r="W69" s="48">
        <f t="shared" si="5"/>
        <v>6.003571428571429</v>
      </c>
    </row>
    <row r="70" spans="1:23" s="71" customFormat="1" ht="30" customHeight="1">
      <c r="A70" s="15">
        <f t="shared" si="10"/>
        <v>64</v>
      </c>
      <c r="B70" s="133" t="s">
        <v>683</v>
      </c>
      <c r="C70" s="15" t="s">
        <v>13</v>
      </c>
      <c r="D70" s="14">
        <f t="shared" si="0"/>
        <v>5</v>
      </c>
      <c r="E70" s="6" t="s">
        <v>19</v>
      </c>
      <c r="F70" s="14">
        <f t="shared" si="0"/>
        <v>7</v>
      </c>
      <c r="G70" s="6" t="s">
        <v>13</v>
      </c>
      <c r="H70" s="14">
        <f t="shared" si="1"/>
        <v>5</v>
      </c>
      <c r="I70" s="6" t="s">
        <v>21</v>
      </c>
      <c r="J70" s="14">
        <f t="shared" si="2"/>
        <v>0</v>
      </c>
      <c r="K70" s="6" t="s">
        <v>20</v>
      </c>
      <c r="L70" s="14">
        <f t="shared" si="9"/>
        <v>6</v>
      </c>
      <c r="M70" s="6" t="s">
        <v>123</v>
      </c>
      <c r="N70" s="14">
        <f t="shared" si="4"/>
        <v>8</v>
      </c>
      <c r="O70" s="15">
        <f t="shared" si="7"/>
        <v>216</v>
      </c>
      <c r="P70" s="19">
        <f t="shared" si="8"/>
        <v>5.4</v>
      </c>
      <c r="Q70" s="134">
        <v>151</v>
      </c>
      <c r="R70" s="135">
        <v>178</v>
      </c>
      <c r="S70" s="136">
        <v>140</v>
      </c>
      <c r="T70" s="136">
        <v>138</v>
      </c>
      <c r="U70" s="136">
        <v>118</v>
      </c>
      <c r="V70" s="20">
        <v>106</v>
      </c>
      <c r="W70" s="48">
        <f t="shared" si="5"/>
        <v>3.7392857142857143</v>
      </c>
    </row>
    <row r="71" spans="1:23" s="71" customFormat="1" ht="30" customHeight="1">
      <c r="A71" s="15">
        <f t="shared" si="10"/>
        <v>65</v>
      </c>
      <c r="B71" s="133" t="s">
        <v>684</v>
      </c>
      <c r="C71" s="15" t="s">
        <v>13</v>
      </c>
      <c r="D71" s="14">
        <f t="shared" ref="D71:D90" si="11">IF(C71="AA",10, IF(C71="AB",9, IF(C71="BB",8, IF(C71="BC",7,IF(C71="CC",6, IF(C71="CD",5, IF(C71="DD",4,IF(C71="F",0))))))))</f>
        <v>5</v>
      </c>
      <c r="E71" s="6" t="s">
        <v>21</v>
      </c>
      <c r="F71" s="14">
        <f t="shared" ref="F71:F90" si="12">IF(E71="AA",10, IF(E71="AB",9, IF(E71="BB",8, IF(E71="BC",7,IF(E71="CC",6, IF(E71="CD",5, IF(E71="DD",4,IF(E71="F",0))))))))</f>
        <v>0</v>
      </c>
      <c r="G71" s="6" t="s">
        <v>21</v>
      </c>
      <c r="H71" s="14">
        <f t="shared" ref="H71:H90" si="13">IF(G71="AA",10, IF(G71="AB",9, IF(G71="BB",8, IF(G71="BC",7,IF(G71="CC",6, IF(G71="CD",5, IF(G71="DD",4,IF(G71="F",0))))))))</f>
        <v>0</v>
      </c>
      <c r="I71" s="6" t="s">
        <v>13</v>
      </c>
      <c r="J71" s="14">
        <f t="shared" ref="J71:J90" si="14">IF(I71="AA",10, IF(I71="AB",9, IF(I71="BB",8, IF(I71="BC",7,IF(I71="CC",6, IF(I71="CD",5, IF(I71="DD",4,IF(I71="F",0))))))))</f>
        <v>5</v>
      </c>
      <c r="K71" s="6" t="s">
        <v>19</v>
      </c>
      <c r="L71" s="14">
        <f t="shared" ref="L71:L90" si="15">IF(K71="AA",10, IF(K71="AB",9, IF(K71="BB",8, IF(K71="BC",7,IF(K71="CC",6, IF(K71="CD",5, IF(K71="DD",4,IF(K71="F",0))))))))</f>
        <v>7</v>
      </c>
      <c r="M71" s="6" t="s">
        <v>123</v>
      </c>
      <c r="N71" s="14">
        <f t="shared" ref="N71:N90" si="16">IF(M71="AA",10, IF(M71="AB",9, IF(M71="BB",8, IF(M71="BC",7,IF(M71="CC",6, IF(M71="CD",5, IF(M71="DD",4,IF(M71="F",0))))))))</f>
        <v>8</v>
      </c>
      <c r="O71" s="15">
        <f t="shared" si="7"/>
        <v>166</v>
      </c>
      <c r="P71" s="19">
        <f t="shared" si="8"/>
        <v>4.1500000000000004</v>
      </c>
      <c r="Q71" s="134">
        <v>237</v>
      </c>
      <c r="R71" s="135">
        <v>186</v>
      </c>
      <c r="S71" s="136">
        <v>280</v>
      </c>
      <c r="T71" s="136">
        <v>174</v>
      </c>
      <c r="U71" s="136">
        <v>244</v>
      </c>
      <c r="V71" s="20">
        <v>218</v>
      </c>
      <c r="W71" s="48">
        <f t="shared" ref="W71:W90" si="17">(O71+Q71+R71+S71+T71+U71+V71)/280</f>
        <v>5.375</v>
      </c>
    </row>
    <row r="72" spans="1:23" s="71" customFormat="1" ht="30" customHeight="1">
      <c r="A72" s="15">
        <f t="shared" ref="A72:A85" si="18">A71+1</f>
        <v>66</v>
      </c>
      <c r="B72" s="133" t="s">
        <v>685</v>
      </c>
      <c r="C72" s="15" t="s">
        <v>119</v>
      </c>
      <c r="D72" s="14">
        <f t="shared" si="11"/>
        <v>4</v>
      </c>
      <c r="E72" s="6" t="s">
        <v>21</v>
      </c>
      <c r="F72" s="14">
        <f t="shared" si="12"/>
        <v>0</v>
      </c>
      <c r="G72" s="6" t="s">
        <v>21</v>
      </c>
      <c r="H72" s="14">
        <f t="shared" si="13"/>
        <v>0</v>
      </c>
      <c r="I72" s="6" t="s">
        <v>19</v>
      </c>
      <c r="J72" s="14">
        <f t="shared" si="14"/>
        <v>7</v>
      </c>
      <c r="K72" s="6" t="s">
        <v>119</v>
      </c>
      <c r="L72" s="14">
        <f t="shared" si="15"/>
        <v>4</v>
      </c>
      <c r="M72" s="6" t="s">
        <v>123</v>
      </c>
      <c r="N72" s="14">
        <f t="shared" si="16"/>
        <v>8</v>
      </c>
      <c r="O72" s="15">
        <f t="shared" ref="O72:O91" si="19">(D72*6+F72*8+H72*6+J72*6+L72*6+N72*8)</f>
        <v>154</v>
      </c>
      <c r="P72" s="19">
        <f t="shared" ref="P72:P91" si="20">(O72/40)</f>
        <v>3.85</v>
      </c>
      <c r="Q72" s="134">
        <v>200</v>
      </c>
      <c r="R72" s="135">
        <v>162</v>
      </c>
      <c r="S72" s="136">
        <v>126</v>
      </c>
      <c r="T72" s="136">
        <v>90</v>
      </c>
      <c r="U72" s="136">
        <v>136</v>
      </c>
      <c r="V72" s="148">
        <v>134</v>
      </c>
      <c r="W72" s="48">
        <f t="shared" si="17"/>
        <v>3.5785714285714287</v>
      </c>
    </row>
    <row r="73" spans="1:23" s="71" customFormat="1" ht="30" customHeight="1">
      <c r="A73" s="15">
        <f t="shared" si="18"/>
        <v>67</v>
      </c>
      <c r="B73" s="133" t="s">
        <v>686</v>
      </c>
      <c r="C73" s="15" t="s">
        <v>20</v>
      </c>
      <c r="D73" s="14">
        <f t="shared" si="11"/>
        <v>6</v>
      </c>
      <c r="E73" s="6" t="s">
        <v>13</v>
      </c>
      <c r="F73" s="14">
        <f t="shared" si="12"/>
        <v>5</v>
      </c>
      <c r="G73" s="6" t="s">
        <v>21</v>
      </c>
      <c r="H73" s="14">
        <f t="shared" si="13"/>
        <v>0</v>
      </c>
      <c r="I73" s="6" t="s">
        <v>19</v>
      </c>
      <c r="J73" s="14">
        <f t="shared" si="14"/>
        <v>7</v>
      </c>
      <c r="K73" s="6" t="s">
        <v>20</v>
      </c>
      <c r="L73" s="14">
        <f t="shared" si="15"/>
        <v>6</v>
      </c>
      <c r="M73" s="6" t="s">
        <v>123</v>
      </c>
      <c r="N73" s="14">
        <f t="shared" si="16"/>
        <v>8</v>
      </c>
      <c r="O73" s="15">
        <f t="shared" si="19"/>
        <v>218</v>
      </c>
      <c r="P73" s="19">
        <f t="shared" si="20"/>
        <v>5.45</v>
      </c>
      <c r="Q73" s="134">
        <v>235</v>
      </c>
      <c r="R73" s="135">
        <v>258</v>
      </c>
      <c r="S73" s="136">
        <v>240</v>
      </c>
      <c r="T73" s="136">
        <v>220</v>
      </c>
      <c r="U73" s="136">
        <v>238</v>
      </c>
      <c r="V73" s="148">
        <v>218</v>
      </c>
      <c r="W73" s="48">
        <f t="shared" si="17"/>
        <v>5.8107142857142859</v>
      </c>
    </row>
    <row r="74" spans="1:23" s="71" customFormat="1" ht="30" customHeight="1">
      <c r="A74" s="15">
        <f t="shared" si="18"/>
        <v>68</v>
      </c>
      <c r="B74" s="133" t="s">
        <v>687</v>
      </c>
      <c r="C74" s="15" t="s">
        <v>13</v>
      </c>
      <c r="D74" s="14">
        <f t="shared" si="11"/>
        <v>5</v>
      </c>
      <c r="E74" s="6" t="s">
        <v>20</v>
      </c>
      <c r="F74" s="14">
        <f t="shared" si="12"/>
        <v>6</v>
      </c>
      <c r="G74" s="6" t="s">
        <v>119</v>
      </c>
      <c r="H74" s="14">
        <f t="shared" si="13"/>
        <v>4</v>
      </c>
      <c r="I74" s="6" t="s">
        <v>126</v>
      </c>
      <c r="J74" s="14">
        <f t="shared" si="14"/>
        <v>9</v>
      </c>
      <c r="K74" s="6" t="s">
        <v>13</v>
      </c>
      <c r="L74" s="14">
        <f t="shared" si="15"/>
        <v>5</v>
      </c>
      <c r="M74" s="6" t="s">
        <v>19</v>
      </c>
      <c r="N74" s="14">
        <f t="shared" si="16"/>
        <v>7</v>
      </c>
      <c r="O74" s="15">
        <f t="shared" si="19"/>
        <v>242</v>
      </c>
      <c r="P74" s="19">
        <f t="shared" si="20"/>
        <v>6.05</v>
      </c>
      <c r="Q74" s="134">
        <v>222</v>
      </c>
      <c r="R74" s="135">
        <v>268</v>
      </c>
      <c r="S74" s="136">
        <v>226</v>
      </c>
      <c r="T74" s="149">
        <v>224</v>
      </c>
      <c r="U74" s="136">
        <v>242</v>
      </c>
      <c r="V74" s="148">
        <v>264</v>
      </c>
      <c r="W74" s="48">
        <f t="shared" si="17"/>
        <v>6.0285714285714285</v>
      </c>
    </row>
    <row r="75" spans="1:23" s="71" customFormat="1" ht="30" customHeight="1">
      <c r="A75" s="15">
        <f t="shared" si="18"/>
        <v>69</v>
      </c>
      <c r="B75" s="133" t="s">
        <v>688</v>
      </c>
      <c r="C75" s="15" t="s">
        <v>123</v>
      </c>
      <c r="D75" s="14">
        <f t="shared" si="11"/>
        <v>8</v>
      </c>
      <c r="E75" s="6" t="s">
        <v>19</v>
      </c>
      <c r="F75" s="14">
        <f t="shared" si="12"/>
        <v>7</v>
      </c>
      <c r="G75" s="6" t="s">
        <v>19</v>
      </c>
      <c r="H75" s="14">
        <f t="shared" si="13"/>
        <v>7</v>
      </c>
      <c r="I75" s="6" t="s">
        <v>123</v>
      </c>
      <c r="J75" s="14">
        <f t="shared" si="14"/>
        <v>8</v>
      </c>
      <c r="K75" s="6" t="s">
        <v>123</v>
      </c>
      <c r="L75" s="14">
        <f t="shared" si="15"/>
        <v>8</v>
      </c>
      <c r="M75" s="6" t="s">
        <v>19</v>
      </c>
      <c r="N75" s="14">
        <f t="shared" si="16"/>
        <v>7</v>
      </c>
      <c r="O75" s="15">
        <f t="shared" si="19"/>
        <v>298</v>
      </c>
      <c r="P75" s="19">
        <f t="shared" si="20"/>
        <v>7.45</v>
      </c>
      <c r="Q75" s="134">
        <v>223</v>
      </c>
      <c r="R75" s="135">
        <v>278</v>
      </c>
      <c r="S75" s="136">
        <v>298</v>
      </c>
      <c r="T75" s="136">
        <v>316</v>
      </c>
      <c r="U75" s="136">
        <v>322</v>
      </c>
      <c r="V75" s="20">
        <v>306</v>
      </c>
      <c r="W75" s="48">
        <f t="shared" si="17"/>
        <v>7.2892857142857146</v>
      </c>
    </row>
    <row r="76" spans="1:23" s="71" customFormat="1" ht="30" customHeight="1">
      <c r="A76" s="15">
        <f t="shared" si="18"/>
        <v>70</v>
      </c>
      <c r="B76" s="133" t="s">
        <v>689</v>
      </c>
      <c r="C76" s="15" t="s">
        <v>13</v>
      </c>
      <c r="D76" s="14">
        <f t="shared" si="11"/>
        <v>5</v>
      </c>
      <c r="E76" s="6" t="s">
        <v>13</v>
      </c>
      <c r="F76" s="14">
        <f t="shared" si="12"/>
        <v>5</v>
      </c>
      <c r="G76" s="6" t="s">
        <v>119</v>
      </c>
      <c r="H76" s="14">
        <f t="shared" si="13"/>
        <v>4</v>
      </c>
      <c r="I76" s="6" t="s">
        <v>775</v>
      </c>
      <c r="J76" s="14" t="b">
        <f t="shared" si="14"/>
        <v>0</v>
      </c>
      <c r="K76" s="6" t="s">
        <v>21</v>
      </c>
      <c r="L76" s="14">
        <f t="shared" si="15"/>
        <v>0</v>
      </c>
      <c r="M76" s="6" t="s">
        <v>19</v>
      </c>
      <c r="N76" s="14">
        <f t="shared" si="16"/>
        <v>7</v>
      </c>
      <c r="O76" s="15">
        <f t="shared" si="19"/>
        <v>150</v>
      </c>
      <c r="P76" s="19">
        <f t="shared" si="20"/>
        <v>3.75</v>
      </c>
      <c r="Q76" s="134">
        <v>251</v>
      </c>
      <c r="R76" s="135">
        <v>232</v>
      </c>
      <c r="S76" s="136">
        <v>238</v>
      </c>
      <c r="T76" s="136">
        <v>214</v>
      </c>
      <c r="U76" s="137">
        <v>236</v>
      </c>
      <c r="V76" s="148">
        <v>222</v>
      </c>
      <c r="W76" s="48">
        <f t="shared" si="17"/>
        <v>5.5107142857142861</v>
      </c>
    </row>
    <row r="77" spans="1:23" s="71" customFormat="1" ht="30" customHeight="1">
      <c r="A77" s="15">
        <f t="shared" si="18"/>
        <v>71</v>
      </c>
      <c r="B77" s="133" t="s">
        <v>690</v>
      </c>
      <c r="C77" s="15" t="s">
        <v>126</v>
      </c>
      <c r="D77" s="14">
        <f t="shared" si="11"/>
        <v>9</v>
      </c>
      <c r="E77" s="6" t="s">
        <v>20</v>
      </c>
      <c r="F77" s="14">
        <f t="shared" si="12"/>
        <v>6</v>
      </c>
      <c r="G77" s="6" t="s">
        <v>20</v>
      </c>
      <c r="H77" s="14">
        <f t="shared" si="13"/>
        <v>6</v>
      </c>
      <c r="I77" s="6" t="s">
        <v>123</v>
      </c>
      <c r="J77" s="14">
        <f t="shared" si="14"/>
        <v>8</v>
      </c>
      <c r="K77" s="6" t="s">
        <v>19</v>
      </c>
      <c r="L77" s="14">
        <f t="shared" si="15"/>
        <v>7</v>
      </c>
      <c r="M77" s="6" t="s">
        <v>123</v>
      </c>
      <c r="N77" s="14">
        <f t="shared" si="16"/>
        <v>8</v>
      </c>
      <c r="O77" s="15">
        <f t="shared" si="19"/>
        <v>292</v>
      </c>
      <c r="P77" s="19">
        <f t="shared" si="20"/>
        <v>7.3</v>
      </c>
      <c r="Q77" s="134">
        <v>219</v>
      </c>
      <c r="R77" s="135">
        <v>272</v>
      </c>
      <c r="S77" s="136">
        <v>300</v>
      </c>
      <c r="T77" s="136">
        <v>270</v>
      </c>
      <c r="U77" s="136">
        <v>290</v>
      </c>
      <c r="V77" s="20">
        <v>266</v>
      </c>
      <c r="W77" s="48">
        <f t="shared" si="17"/>
        <v>6.8178571428571431</v>
      </c>
    </row>
    <row r="78" spans="1:23" s="71" customFormat="1" ht="30" customHeight="1">
      <c r="A78" s="15">
        <f t="shared" si="18"/>
        <v>72</v>
      </c>
      <c r="B78" s="133" t="s">
        <v>691</v>
      </c>
      <c r="C78" s="15" t="s">
        <v>123</v>
      </c>
      <c r="D78" s="14">
        <f t="shared" si="11"/>
        <v>8</v>
      </c>
      <c r="E78" s="6" t="s">
        <v>19</v>
      </c>
      <c r="F78" s="14">
        <f t="shared" si="12"/>
        <v>7</v>
      </c>
      <c r="G78" s="6" t="s">
        <v>20</v>
      </c>
      <c r="H78" s="14">
        <f t="shared" si="13"/>
        <v>6</v>
      </c>
      <c r="I78" s="6" t="s">
        <v>123</v>
      </c>
      <c r="J78" s="14">
        <f t="shared" si="14"/>
        <v>8</v>
      </c>
      <c r="K78" s="6" t="s">
        <v>126</v>
      </c>
      <c r="L78" s="14">
        <f t="shared" si="15"/>
        <v>9</v>
      </c>
      <c r="M78" s="6" t="s">
        <v>123</v>
      </c>
      <c r="N78" s="14">
        <f t="shared" si="16"/>
        <v>8</v>
      </c>
      <c r="O78" s="15">
        <f t="shared" si="19"/>
        <v>306</v>
      </c>
      <c r="P78" s="19">
        <f t="shared" si="20"/>
        <v>7.65</v>
      </c>
      <c r="Q78" s="134">
        <v>206</v>
      </c>
      <c r="R78" s="135">
        <v>216</v>
      </c>
      <c r="S78" s="136">
        <v>202</v>
      </c>
      <c r="T78" s="136">
        <v>232</v>
      </c>
      <c r="U78" s="136">
        <v>260</v>
      </c>
      <c r="V78" s="148">
        <v>236</v>
      </c>
      <c r="W78" s="48">
        <f t="shared" si="17"/>
        <v>5.9214285714285717</v>
      </c>
    </row>
    <row r="79" spans="1:23" s="71" customFormat="1" ht="30" customHeight="1">
      <c r="A79" s="15">
        <f t="shared" si="18"/>
        <v>73</v>
      </c>
      <c r="B79" s="133" t="s">
        <v>692</v>
      </c>
      <c r="C79" s="15" t="s">
        <v>123</v>
      </c>
      <c r="D79" s="14">
        <f t="shared" si="11"/>
        <v>8</v>
      </c>
      <c r="E79" s="6" t="s">
        <v>20</v>
      </c>
      <c r="F79" s="14">
        <f t="shared" si="12"/>
        <v>6</v>
      </c>
      <c r="G79" s="6" t="s">
        <v>19</v>
      </c>
      <c r="H79" s="14">
        <f t="shared" si="13"/>
        <v>7</v>
      </c>
      <c r="I79" s="6" t="s">
        <v>19</v>
      </c>
      <c r="J79" s="14">
        <f t="shared" si="14"/>
        <v>7</v>
      </c>
      <c r="K79" s="6" t="s">
        <v>19</v>
      </c>
      <c r="L79" s="14">
        <f t="shared" si="15"/>
        <v>7</v>
      </c>
      <c r="M79" s="6" t="s">
        <v>126</v>
      </c>
      <c r="N79" s="14">
        <f t="shared" si="16"/>
        <v>9</v>
      </c>
      <c r="O79" s="15">
        <f t="shared" si="19"/>
        <v>294</v>
      </c>
      <c r="P79" s="19">
        <f t="shared" si="20"/>
        <v>7.35</v>
      </c>
      <c r="Q79" s="134">
        <v>225</v>
      </c>
      <c r="R79" s="135">
        <v>284</v>
      </c>
      <c r="S79" s="136">
        <v>308</v>
      </c>
      <c r="T79" s="136">
        <v>312</v>
      </c>
      <c r="U79" s="136">
        <v>334</v>
      </c>
      <c r="V79" s="20">
        <v>316</v>
      </c>
      <c r="W79" s="48">
        <f t="shared" si="17"/>
        <v>7.4035714285714285</v>
      </c>
    </row>
    <row r="80" spans="1:23" s="71" customFormat="1" ht="30" customHeight="1">
      <c r="A80" s="15">
        <f t="shared" si="18"/>
        <v>74</v>
      </c>
      <c r="B80" s="133" t="s">
        <v>693</v>
      </c>
      <c r="C80" s="15" t="s">
        <v>21</v>
      </c>
      <c r="D80" s="14">
        <f t="shared" si="11"/>
        <v>0</v>
      </c>
      <c r="E80" s="6" t="s">
        <v>21</v>
      </c>
      <c r="F80" s="14">
        <f t="shared" si="12"/>
        <v>0</v>
      </c>
      <c r="G80" s="6" t="s">
        <v>119</v>
      </c>
      <c r="H80" s="14">
        <f t="shared" si="13"/>
        <v>4</v>
      </c>
      <c r="I80" s="6" t="s">
        <v>21</v>
      </c>
      <c r="J80" s="14">
        <f t="shared" si="14"/>
        <v>0</v>
      </c>
      <c r="K80" s="6" t="s">
        <v>21</v>
      </c>
      <c r="L80" s="14">
        <f t="shared" si="15"/>
        <v>0</v>
      </c>
      <c r="M80" s="6" t="s">
        <v>19</v>
      </c>
      <c r="N80" s="14">
        <f t="shared" si="16"/>
        <v>7</v>
      </c>
      <c r="O80" s="15">
        <f t="shared" si="19"/>
        <v>80</v>
      </c>
      <c r="P80" s="19">
        <f t="shared" si="20"/>
        <v>2</v>
      </c>
      <c r="Q80" s="134">
        <v>259</v>
      </c>
      <c r="R80" s="135">
        <v>246</v>
      </c>
      <c r="S80" s="137">
        <v>66</v>
      </c>
      <c r="T80" s="136">
        <v>0</v>
      </c>
      <c r="U80" s="136">
        <v>116</v>
      </c>
      <c r="V80" s="20">
        <v>40</v>
      </c>
      <c r="W80" s="48">
        <f t="shared" si="17"/>
        <v>2.8821428571428571</v>
      </c>
    </row>
    <row r="81" spans="1:26" s="71" customFormat="1" ht="30" customHeight="1">
      <c r="A81" s="15">
        <f t="shared" si="18"/>
        <v>75</v>
      </c>
      <c r="B81" s="133" t="s">
        <v>694</v>
      </c>
      <c r="C81" s="15" t="s">
        <v>20</v>
      </c>
      <c r="D81" s="14">
        <f t="shared" si="11"/>
        <v>6</v>
      </c>
      <c r="E81" s="6" t="s">
        <v>19</v>
      </c>
      <c r="F81" s="14">
        <f t="shared" si="12"/>
        <v>7</v>
      </c>
      <c r="G81" s="6" t="s">
        <v>126</v>
      </c>
      <c r="H81" s="14">
        <f t="shared" si="13"/>
        <v>9</v>
      </c>
      <c r="I81" s="6" t="s">
        <v>123</v>
      </c>
      <c r="J81" s="14">
        <f t="shared" si="14"/>
        <v>8</v>
      </c>
      <c r="K81" s="6" t="s">
        <v>770</v>
      </c>
      <c r="L81" s="14">
        <f t="shared" si="15"/>
        <v>10</v>
      </c>
      <c r="M81" s="6" t="s">
        <v>123</v>
      </c>
      <c r="N81" s="14">
        <f t="shared" si="16"/>
        <v>8</v>
      </c>
      <c r="O81" s="15">
        <f t="shared" si="19"/>
        <v>318</v>
      </c>
      <c r="P81" s="19">
        <f t="shared" si="20"/>
        <v>7.95</v>
      </c>
      <c r="Q81" s="134">
        <v>233</v>
      </c>
      <c r="R81" s="135">
        <v>308</v>
      </c>
      <c r="S81" s="136">
        <v>306</v>
      </c>
      <c r="T81" s="136">
        <v>354</v>
      </c>
      <c r="U81" s="136">
        <v>302</v>
      </c>
      <c r="V81" s="20">
        <v>316</v>
      </c>
      <c r="W81" s="48">
        <f t="shared" si="17"/>
        <v>7.6321428571428571</v>
      </c>
    </row>
    <row r="82" spans="1:26" s="71" customFormat="1" ht="30" customHeight="1">
      <c r="A82" s="15">
        <f t="shared" si="18"/>
        <v>76</v>
      </c>
      <c r="B82" s="133" t="s">
        <v>695</v>
      </c>
      <c r="C82" s="15" t="s">
        <v>13</v>
      </c>
      <c r="D82" s="14">
        <f t="shared" si="11"/>
        <v>5</v>
      </c>
      <c r="E82" s="6" t="s">
        <v>13</v>
      </c>
      <c r="F82" s="14">
        <f t="shared" si="12"/>
        <v>5</v>
      </c>
      <c r="G82" s="6" t="s">
        <v>20</v>
      </c>
      <c r="H82" s="14">
        <f t="shared" si="13"/>
        <v>6</v>
      </c>
      <c r="I82" s="6" t="s">
        <v>126</v>
      </c>
      <c r="J82" s="14">
        <f t="shared" si="14"/>
        <v>9</v>
      </c>
      <c r="K82" s="6" t="s">
        <v>123</v>
      </c>
      <c r="L82" s="14">
        <f t="shared" si="15"/>
        <v>8</v>
      </c>
      <c r="M82" s="6" t="s">
        <v>123</v>
      </c>
      <c r="N82" s="14">
        <f t="shared" si="16"/>
        <v>8</v>
      </c>
      <c r="O82" s="15">
        <f t="shared" si="19"/>
        <v>272</v>
      </c>
      <c r="P82" s="19">
        <f t="shared" si="20"/>
        <v>6.8</v>
      </c>
      <c r="Q82" s="134">
        <v>247</v>
      </c>
      <c r="R82" s="135">
        <v>280</v>
      </c>
      <c r="S82" s="136">
        <v>278</v>
      </c>
      <c r="T82" s="136">
        <v>246</v>
      </c>
      <c r="U82" s="136">
        <v>308</v>
      </c>
      <c r="V82" s="20">
        <v>248</v>
      </c>
      <c r="W82" s="48">
        <f t="shared" si="17"/>
        <v>6.7107142857142854</v>
      </c>
    </row>
    <row r="83" spans="1:26" s="71" customFormat="1" ht="30" customHeight="1">
      <c r="A83" s="15">
        <f t="shared" si="18"/>
        <v>77</v>
      </c>
      <c r="B83" s="133" t="s">
        <v>696</v>
      </c>
      <c r="C83" s="15" t="s">
        <v>20</v>
      </c>
      <c r="D83" s="14">
        <f t="shared" si="11"/>
        <v>6</v>
      </c>
      <c r="E83" s="6" t="s">
        <v>20</v>
      </c>
      <c r="F83" s="14">
        <f t="shared" si="12"/>
        <v>6</v>
      </c>
      <c r="G83" s="6" t="s">
        <v>20</v>
      </c>
      <c r="H83" s="14">
        <f t="shared" si="13"/>
        <v>6</v>
      </c>
      <c r="I83" s="6" t="s">
        <v>20</v>
      </c>
      <c r="J83" s="14">
        <f t="shared" si="14"/>
        <v>6</v>
      </c>
      <c r="K83" s="6" t="s">
        <v>20</v>
      </c>
      <c r="L83" s="14">
        <f t="shared" si="15"/>
        <v>6</v>
      </c>
      <c r="M83" s="6" t="s">
        <v>123</v>
      </c>
      <c r="N83" s="14">
        <f t="shared" si="16"/>
        <v>8</v>
      </c>
      <c r="O83" s="15">
        <f t="shared" si="19"/>
        <v>256</v>
      </c>
      <c r="P83" s="19">
        <f t="shared" si="20"/>
        <v>6.4</v>
      </c>
      <c r="Q83" s="134">
        <v>198</v>
      </c>
      <c r="R83" s="135">
        <v>216</v>
      </c>
      <c r="S83" s="136">
        <v>240</v>
      </c>
      <c r="T83" s="136">
        <v>244</v>
      </c>
      <c r="U83" s="136">
        <v>264</v>
      </c>
      <c r="V83" s="20">
        <v>268</v>
      </c>
      <c r="W83" s="48">
        <f t="shared" si="17"/>
        <v>6.0214285714285714</v>
      </c>
    </row>
    <row r="84" spans="1:26" s="71" customFormat="1" ht="30" customHeight="1">
      <c r="A84" s="15">
        <f t="shared" si="18"/>
        <v>78</v>
      </c>
      <c r="B84" s="133" t="s">
        <v>697</v>
      </c>
      <c r="C84" s="15" t="s">
        <v>13</v>
      </c>
      <c r="D84" s="14">
        <f t="shared" si="11"/>
        <v>5</v>
      </c>
      <c r="E84" s="6" t="s">
        <v>119</v>
      </c>
      <c r="F84" s="14">
        <f t="shared" si="12"/>
        <v>4</v>
      </c>
      <c r="G84" s="6" t="s">
        <v>20</v>
      </c>
      <c r="H84" s="14">
        <f t="shared" si="13"/>
        <v>6</v>
      </c>
      <c r="I84" s="6" t="s">
        <v>19</v>
      </c>
      <c r="J84" s="14">
        <f t="shared" si="14"/>
        <v>7</v>
      </c>
      <c r="K84" s="6" t="s">
        <v>20</v>
      </c>
      <c r="L84" s="14">
        <f t="shared" si="15"/>
        <v>6</v>
      </c>
      <c r="M84" s="6" t="s">
        <v>123</v>
      </c>
      <c r="N84" s="14">
        <f t="shared" si="16"/>
        <v>8</v>
      </c>
      <c r="O84" s="15">
        <f t="shared" si="19"/>
        <v>240</v>
      </c>
      <c r="P84" s="19">
        <f t="shared" si="20"/>
        <v>6</v>
      </c>
      <c r="Q84" s="150">
        <v>205</v>
      </c>
      <c r="R84" s="151">
        <v>272</v>
      </c>
      <c r="S84" s="149">
        <v>286</v>
      </c>
      <c r="T84" s="149">
        <v>234</v>
      </c>
      <c r="U84" s="149">
        <v>266</v>
      </c>
      <c r="V84" s="152">
        <v>252</v>
      </c>
      <c r="W84" s="48">
        <f t="shared" si="17"/>
        <v>6.2678571428571432</v>
      </c>
    </row>
    <row r="85" spans="1:26" s="71" customFormat="1" ht="30" customHeight="1">
      <c r="A85" s="15">
        <f t="shared" si="18"/>
        <v>79</v>
      </c>
      <c r="B85" s="133" t="s">
        <v>698</v>
      </c>
      <c r="C85" s="15" t="s">
        <v>126</v>
      </c>
      <c r="D85" s="14">
        <f t="shared" si="11"/>
        <v>9</v>
      </c>
      <c r="E85" s="6" t="s">
        <v>13</v>
      </c>
      <c r="F85" s="14">
        <f t="shared" si="12"/>
        <v>5</v>
      </c>
      <c r="G85" s="6" t="s">
        <v>123</v>
      </c>
      <c r="H85" s="14">
        <f t="shared" si="13"/>
        <v>8</v>
      </c>
      <c r="I85" s="6" t="s">
        <v>19</v>
      </c>
      <c r="J85" s="14">
        <f t="shared" si="14"/>
        <v>7</v>
      </c>
      <c r="K85" s="6" t="s">
        <v>13</v>
      </c>
      <c r="L85" s="14">
        <f t="shared" si="15"/>
        <v>5</v>
      </c>
      <c r="M85" s="6" t="s">
        <v>19</v>
      </c>
      <c r="N85" s="14">
        <f t="shared" si="16"/>
        <v>7</v>
      </c>
      <c r="O85" s="15">
        <f t="shared" si="19"/>
        <v>270</v>
      </c>
      <c r="P85" s="19">
        <f t="shared" si="20"/>
        <v>6.75</v>
      </c>
      <c r="Q85" s="150">
        <v>190</v>
      </c>
      <c r="R85" s="151">
        <v>222</v>
      </c>
      <c r="S85" s="137">
        <v>232</v>
      </c>
      <c r="T85" s="137">
        <v>222</v>
      </c>
      <c r="U85" s="149">
        <v>252</v>
      </c>
      <c r="V85" s="148">
        <v>220</v>
      </c>
      <c r="W85" s="48">
        <f t="shared" si="17"/>
        <v>5.7428571428571429</v>
      </c>
    </row>
    <row r="86" spans="1:26" s="59" customFormat="1" ht="36" customHeight="1">
      <c r="A86" s="58">
        <v>80</v>
      </c>
      <c r="B86" s="133" t="s">
        <v>699</v>
      </c>
      <c r="C86" s="15" t="s">
        <v>21</v>
      </c>
      <c r="D86" s="14">
        <f t="shared" si="11"/>
        <v>0</v>
      </c>
      <c r="E86" s="15" t="s">
        <v>21</v>
      </c>
      <c r="F86" s="14">
        <f t="shared" si="12"/>
        <v>0</v>
      </c>
      <c r="G86" s="15" t="s">
        <v>21</v>
      </c>
      <c r="H86" s="14">
        <f t="shared" si="13"/>
        <v>0</v>
      </c>
      <c r="I86" s="15" t="s">
        <v>21</v>
      </c>
      <c r="J86" s="14">
        <f t="shared" si="14"/>
        <v>0</v>
      </c>
      <c r="K86" s="63" t="s">
        <v>21</v>
      </c>
      <c r="L86" s="14">
        <f t="shared" si="15"/>
        <v>0</v>
      </c>
      <c r="M86" s="15" t="s">
        <v>13</v>
      </c>
      <c r="N86" s="14">
        <f t="shared" si="16"/>
        <v>5</v>
      </c>
      <c r="O86" s="15">
        <f t="shared" si="19"/>
        <v>40</v>
      </c>
      <c r="P86" s="19">
        <f t="shared" si="20"/>
        <v>1</v>
      </c>
      <c r="Q86" s="151">
        <v>115</v>
      </c>
      <c r="R86" s="151">
        <v>184</v>
      </c>
      <c r="S86" s="149">
        <v>134</v>
      </c>
      <c r="T86" s="149">
        <v>104</v>
      </c>
      <c r="U86" s="149">
        <v>130</v>
      </c>
      <c r="V86" s="102">
        <v>178</v>
      </c>
      <c r="W86" s="48">
        <f t="shared" si="17"/>
        <v>3.1607142857142856</v>
      </c>
      <c r="X86" s="71"/>
      <c r="Y86" s="71"/>
      <c r="Z86" s="71"/>
    </row>
    <row r="87" spans="1:26" s="71" customFormat="1" ht="30" customHeight="1">
      <c r="A87" s="15">
        <f t="shared" ref="A87:A103" si="21">A86+1</f>
        <v>81</v>
      </c>
      <c r="B87" s="133" t="s">
        <v>700</v>
      </c>
      <c r="C87" s="15" t="s">
        <v>21</v>
      </c>
      <c r="D87" s="14">
        <f t="shared" si="11"/>
        <v>0</v>
      </c>
      <c r="E87" s="15" t="s">
        <v>21</v>
      </c>
      <c r="F87" s="14">
        <f t="shared" si="12"/>
        <v>0</v>
      </c>
      <c r="G87" s="6" t="s">
        <v>119</v>
      </c>
      <c r="H87" s="14">
        <f t="shared" si="13"/>
        <v>4</v>
      </c>
      <c r="I87" s="6" t="s">
        <v>119</v>
      </c>
      <c r="J87" s="14">
        <f t="shared" si="14"/>
        <v>4</v>
      </c>
      <c r="K87" s="6" t="s">
        <v>13</v>
      </c>
      <c r="L87" s="14">
        <f t="shared" si="15"/>
        <v>5</v>
      </c>
      <c r="M87" s="6" t="s">
        <v>20</v>
      </c>
      <c r="N87" s="14">
        <f t="shared" si="16"/>
        <v>6</v>
      </c>
      <c r="O87" s="15">
        <f t="shared" si="19"/>
        <v>126</v>
      </c>
      <c r="P87" s="19">
        <f t="shared" si="20"/>
        <v>3.15</v>
      </c>
      <c r="Q87" s="153">
        <v>88</v>
      </c>
      <c r="R87" s="151">
        <v>162</v>
      </c>
      <c r="S87" s="149">
        <v>86</v>
      </c>
      <c r="T87" s="149">
        <v>92</v>
      </c>
      <c r="U87" s="149">
        <v>126</v>
      </c>
      <c r="V87" s="152">
        <v>78</v>
      </c>
      <c r="W87" s="48">
        <f t="shared" si="17"/>
        <v>2.7071428571428573</v>
      </c>
    </row>
    <row r="88" spans="1:26" s="71" customFormat="1" ht="30" customHeight="1">
      <c r="A88" s="15">
        <f t="shared" si="21"/>
        <v>82</v>
      </c>
      <c r="B88" s="133" t="s">
        <v>701</v>
      </c>
      <c r="C88" s="15" t="s">
        <v>19</v>
      </c>
      <c r="D88" s="14">
        <f t="shared" si="11"/>
        <v>7</v>
      </c>
      <c r="E88" s="6" t="s">
        <v>20</v>
      </c>
      <c r="F88" s="14">
        <f t="shared" si="12"/>
        <v>6</v>
      </c>
      <c r="G88" s="6" t="s">
        <v>20</v>
      </c>
      <c r="H88" s="14">
        <f t="shared" si="13"/>
        <v>6</v>
      </c>
      <c r="I88" s="6" t="s">
        <v>19</v>
      </c>
      <c r="J88" s="14">
        <f t="shared" si="14"/>
        <v>7</v>
      </c>
      <c r="K88" s="6" t="s">
        <v>123</v>
      </c>
      <c r="L88" s="14">
        <f t="shared" si="15"/>
        <v>8</v>
      </c>
      <c r="M88" s="6" t="s">
        <v>123</v>
      </c>
      <c r="N88" s="14">
        <f t="shared" si="16"/>
        <v>8</v>
      </c>
      <c r="O88" s="15">
        <f t="shared" si="19"/>
        <v>280</v>
      </c>
      <c r="P88" s="19">
        <f t="shared" si="20"/>
        <v>7</v>
      </c>
      <c r="Q88" s="153">
        <v>204</v>
      </c>
      <c r="R88" s="151">
        <v>210</v>
      </c>
      <c r="S88" s="149">
        <v>204</v>
      </c>
      <c r="T88" s="149">
        <v>220</v>
      </c>
      <c r="U88" s="149">
        <v>266</v>
      </c>
      <c r="V88" s="152">
        <v>242</v>
      </c>
      <c r="W88" s="48">
        <f t="shared" si="17"/>
        <v>5.8071428571428569</v>
      </c>
    </row>
    <row r="89" spans="1:26" s="71" customFormat="1" ht="30" customHeight="1">
      <c r="A89" s="15">
        <f t="shared" si="21"/>
        <v>83</v>
      </c>
      <c r="B89" s="133" t="s">
        <v>702</v>
      </c>
      <c r="C89" s="15" t="s">
        <v>126</v>
      </c>
      <c r="D89" s="14">
        <f t="shared" si="11"/>
        <v>9</v>
      </c>
      <c r="E89" s="6" t="s">
        <v>126</v>
      </c>
      <c r="F89" s="14">
        <f t="shared" si="12"/>
        <v>9</v>
      </c>
      <c r="G89" s="6" t="s">
        <v>126</v>
      </c>
      <c r="H89" s="14">
        <f t="shared" si="13"/>
        <v>9</v>
      </c>
      <c r="I89" s="6" t="s">
        <v>126</v>
      </c>
      <c r="J89" s="14">
        <f t="shared" si="14"/>
        <v>9</v>
      </c>
      <c r="K89" s="6" t="s">
        <v>19</v>
      </c>
      <c r="L89" s="14">
        <f t="shared" si="15"/>
        <v>7</v>
      </c>
      <c r="M89" s="6" t="s">
        <v>123</v>
      </c>
      <c r="N89" s="14">
        <f t="shared" si="16"/>
        <v>8</v>
      </c>
      <c r="O89" s="15">
        <f t="shared" si="19"/>
        <v>340</v>
      </c>
      <c r="P89" s="19">
        <f t="shared" si="20"/>
        <v>8.5</v>
      </c>
      <c r="Q89" s="153">
        <v>218</v>
      </c>
      <c r="R89" s="151">
        <v>222</v>
      </c>
      <c r="S89" s="149">
        <v>256</v>
      </c>
      <c r="T89" s="149">
        <v>238</v>
      </c>
      <c r="U89" s="149">
        <v>246</v>
      </c>
      <c r="V89" s="152">
        <v>254</v>
      </c>
      <c r="W89" s="48">
        <f t="shared" si="17"/>
        <v>6.3357142857142854</v>
      </c>
    </row>
    <row r="90" spans="1:26" s="71" customFormat="1" ht="30" customHeight="1">
      <c r="A90" s="15">
        <f t="shared" si="21"/>
        <v>84</v>
      </c>
      <c r="B90" s="133" t="s">
        <v>703</v>
      </c>
      <c r="C90" s="15" t="s">
        <v>13</v>
      </c>
      <c r="D90" s="14">
        <f t="shared" si="11"/>
        <v>5</v>
      </c>
      <c r="E90" s="6" t="s">
        <v>119</v>
      </c>
      <c r="F90" s="14">
        <f t="shared" si="12"/>
        <v>4</v>
      </c>
      <c r="G90" s="6" t="s">
        <v>13</v>
      </c>
      <c r="H90" s="14">
        <f t="shared" si="13"/>
        <v>5</v>
      </c>
      <c r="I90" s="6" t="s">
        <v>13</v>
      </c>
      <c r="J90" s="14">
        <f t="shared" si="14"/>
        <v>5</v>
      </c>
      <c r="K90" s="6" t="s">
        <v>20</v>
      </c>
      <c r="L90" s="14">
        <f t="shared" si="15"/>
        <v>6</v>
      </c>
      <c r="M90" s="6" t="s">
        <v>123</v>
      </c>
      <c r="N90" s="14">
        <f t="shared" si="16"/>
        <v>8</v>
      </c>
      <c r="O90" s="15">
        <f t="shared" si="19"/>
        <v>222</v>
      </c>
      <c r="P90" s="19">
        <f t="shared" si="20"/>
        <v>5.55</v>
      </c>
      <c r="Q90" s="153">
        <v>204</v>
      </c>
      <c r="R90" s="151">
        <v>208</v>
      </c>
      <c r="S90" s="149">
        <v>188</v>
      </c>
      <c r="T90" s="149">
        <v>130</v>
      </c>
      <c r="U90" s="149">
        <v>204</v>
      </c>
      <c r="V90" s="148">
        <v>240</v>
      </c>
      <c r="W90" s="48">
        <f t="shared" si="17"/>
        <v>4.9857142857142858</v>
      </c>
    </row>
    <row r="91" spans="1:26" s="71" customFormat="1" ht="30" customHeight="1">
      <c r="A91" s="15">
        <f t="shared" si="21"/>
        <v>85</v>
      </c>
      <c r="B91" s="133" t="s">
        <v>704</v>
      </c>
      <c r="C91" s="15" t="s">
        <v>123</v>
      </c>
      <c r="D91" s="14">
        <f t="shared" ref="D91:D103" si="22">IF(C91="AA",10, IF(C91="AB",9, IF(C91="BB",8, IF(C91="BC",7,IF(C91="CC",6, IF(C91="CD",5, IF(C91="DD",4,IF(C91="F",0))))))))</f>
        <v>8</v>
      </c>
      <c r="E91" s="6" t="s">
        <v>19</v>
      </c>
      <c r="F91" s="14">
        <f t="shared" ref="F91:F103" si="23">IF(E91="AA",10, IF(E91="AB",9, IF(E91="BB",8, IF(E91="BC",7,IF(E91="CC",6, IF(E91="CD",5, IF(E91="DD",4,IF(E91="F",0))))))))</f>
        <v>7</v>
      </c>
      <c r="G91" s="6" t="s">
        <v>19</v>
      </c>
      <c r="H91" s="14">
        <f t="shared" ref="H91:H103" si="24">IF(G91="AA",10, IF(G91="AB",9, IF(G91="BB",8, IF(G91="BC",7,IF(G91="CC",6, IF(G91="CD",5, IF(G91="DD",4,IF(G91="F",0))))))))</f>
        <v>7</v>
      </c>
      <c r="I91" s="6" t="s">
        <v>126</v>
      </c>
      <c r="J91" s="14">
        <f t="shared" ref="J91:J103" si="25">IF(I91="AA",10, IF(I91="AB",9, IF(I91="BB",8, IF(I91="BC",7,IF(I91="CC",6, IF(I91="CD",5, IF(I91="DD",4,IF(I91="F",0))))))))</f>
        <v>9</v>
      </c>
      <c r="K91" s="6" t="s">
        <v>19</v>
      </c>
      <c r="L91" s="14">
        <f t="shared" ref="L91:L103" si="26">IF(K91="AA",10, IF(K91="AB",9, IF(K91="BB",8, IF(K91="BC",7,IF(K91="CC",6, IF(K91="CD",5, IF(K91="DD",4,IF(K91="F",0))))))))</f>
        <v>7</v>
      </c>
      <c r="M91" s="6" t="s">
        <v>126</v>
      </c>
      <c r="N91" s="14">
        <f t="shared" ref="N91:N103" si="27">IF(M91="AA",10, IF(M91="AB",9, IF(M91="BB",8, IF(M91="BC",7,IF(M91="CC",6, IF(M91="CD",5, IF(M91="DD",4,IF(M91="F",0))))))))</f>
        <v>9</v>
      </c>
      <c r="O91" s="15">
        <f t="shared" si="19"/>
        <v>314</v>
      </c>
      <c r="P91" s="19">
        <f t="shared" si="20"/>
        <v>7.85</v>
      </c>
      <c r="Q91" s="153">
        <v>295</v>
      </c>
      <c r="R91" s="151">
        <v>366</v>
      </c>
      <c r="S91" s="149">
        <v>348</v>
      </c>
      <c r="T91" s="149">
        <v>342</v>
      </c>
      <c r="U91" s="149">
        <v>300</v>
      </c>
      <c r="V91" s="152">
        <v>328</v>
      </c>
      <c r="W91" s="48">
        <f t="shared" ref="W91:W103" si="28">(O91+Q91+R91+S91+T91+U91+V91)/280</f>
        <v>8.1892857142857149</v>
      </c>
    </row>
    <row r="92" spans="1:26" s="71" customFormat="1" ht="30" customHeight="1">
      <c r="A92" s="15">
        <f t="shared" si="21"/>
        <v>86</v>
      </c>
      <c r="B92" s="18" t="s">
        <v>705</v>
      </c>
      <c r="C92" s="15" t="s">
        <v>13</v>
      </c>
      <c r="D92" s="14">
        <f t="shared" si="22"/>
        <v>5</v>
      </c>
      <c r="E92" s="6" t="s">
        <v>20</v>
      </c>
      <c r="F92" s="14">
        <f t="shared" si="23"/>
        <v>6</v>
      </c>
      <c r="G92" s="6" t="s">
        <v>20</v>
      </c>
      <c r="H92" s="14">
        <f t="shared" si="24"/>
        <v>6</v>
      </c>
      <c r="I92" s="6" t="s">
        <v>126</v>
      </c>
      <c r="J92" s="14">
        <f t="shared" si="25"/>
        <v>9</v>
      </c>
      <c r="K92" s="6" t="s">
        <v>119</v>
      </c>
      <c r="L92" s="14">
        <f t="shared" si="26"/>
        <v>4</v>
      </c>
      <c r="M92" s="6" t="s">
        <v>123</v>
      </c>
      <c r="N92" s="14">
        <f t="shared" si="27"/>
        <v>8</v>
      </c>
      <c r="O92" s="15">
        <f t="shared" ref="O92:O103" si="29">(D92*6+F92*8+H92*6+J92*6+L92*6+N92*8)</f>
        <v>256</v>
      </c>
      <c r="P92" s="19">
        <f t="shared" ref="P92:P103" si="30">(O92/40)</f>
        <v>6.4</v>
      </c>
      <c r="Q92" s="15">
        <v>214</v>
      </c>
      <c r="R92" s="15">
        <v>226</v>
      </c>
      <c r="S92" s="20">
        <v>266</v>
      </c>
      <c r="T92" s="20">
        <v>230</v>
      </c>
      <c r="U92" s="20">
        <v>312</v>
      </c>
      <c r="V92" s="20">
        <v>262</v>
      </c>
      <c r="W92" s="48">
        <f t="shared" si="28"/>
        <v>6.3071428571428569</v>
      </c>
    </row>
    <row r="93" spans="1:26" s="71" customFormat="1" ht="30" customHeight="1">
      <c r="A93" s="15">
        <f t="shared" si="21"/>
        <v>87</v>
      </c>
      <c r="B93" s="18" t="s">
        <v>706</v>
      </c>
      <c r="C93" s="15" t="s">
        <v>20</v>
      </c>
      <c r="D93" s="14">
        <f t="shared" si="22"/>
        <v>6</v>
      </c>
      <c r="E93" s="6" t="s">
        <v>20</v>
      </c>
      <c r="F93" s="14">
        <f t="shared" si="23"/>
        <v>6</v>
      </c>
      <c r="G93" s="6" t="s">
        <v>20</v>
      </c>
      <c r="H93" s="14">
        <f t="shared" si="24"/>
        <v>6</v>
      </c>
      <c r="I93" s="6" t="s">
        <v>123</v>
      </c>
      <c r="J93" s="14">
        <f t="shared" si="25"/>
        <v>8</v>
      </c>
      <c r="K93" s="6" t="s">
        <v>123</v>
      </c>
      <c r="L93" s="14">
        <f t="shared" si="26"/>
        <v>8</v>
      </c>
      <c r="M93" s="6" t="s">
        <v>19</v>
      </c>
      <c r="N93" s="14">
        <f t="shared" si="27"/>
        <v>7</v>
      </c>
      <c r="O93" s="15">
        <f t="shared" si="29"/>
        <v>272</v>
      </c>
      <c r="P93" s="19">
        <f t="shared" si="30"/>
        <v>6.8</v>
      </c>
      <c r="Q93" s="15">
        <v>269</v>
      </c>
      <c r="R93" s="15">
        <v>332</v>
      </c>
      <c r="S93" s="20">
        <v>354</v>
      </c>
      <c r="T93" s="20">
        <v>310</v>
      </c>
      <c r="U93" s="20">
        <v>330</v>
      </c>
      <c r="V93" s="20">
        <v>262</v>
      </c>
      <c r="W93" s="48">
        <f t="shared" si="28"/>
        <v>7.6035714285714286</v>
      </c>
    </row>
    <row r="94" spans="1:26" s="71" customFormat="1" ht="30" customHeight="1">
      <c r="A94" s="15">
        <f t="shared" si="21"/>
        <v>88</v>
      </c>
      <c r="B94" s="18" t="s">
        <v>707</v>
      </c>
      <c r="C94" s="15" t="s">
        <v>13</v>
      </c>
      <c r="D94" s="14">
        <f t="shared" si="22"/>
        <v>5</v>
      </c>
      <c r="E94" s="6" t="s">
        <v>21</v>
      </c>
      <c r="F94" s="14">
        <f t="shared" si="23"/>
        <v>0</v>
      </c>
      <c r="G94" s="6" t="s">
        <v>21</v>
      </c>
      <c r="H94" s="14">
        <f t="shared" si="24"/>
        <v>0</v>
      </c>
      <c r="I94" s="6" t="s">
        <v>123</v>
      </c>
      <c r="J94" s="14">
        <f t="shared" si="25"/>
        <v>8</v>
      </c>
      <c r="K94" s="6" t="s">
        <v>21</v>
      </c>
      <c r="L94" s="14">
        <f t="shared" si="26"/>
        <v>0</v>
      </c>
      <c r="M94" s="6" t="s">
        <v>19</v>
      </c>
      <c r="N94" s="14">
        <f t="shared" si="27"/>
        <v>7</v>
      </c>
      <c r="O94" s="15">
        <f t="shared" si="29"/>
        <v>134</v>
      </c>
      <c r="P94" s="19">
        <f t="shared" si="30"/>
        <v>3.35</v>
      </c>
      <c r="Q94" s="15">
        <v>193</v>
      </c>
      <c r="R94" s="15">
        <v>172</v>
      </c>
      <c r="S94" s="20">
        <v>236</v>
      </c>
      <c r="T94" s="20">
        <v>172</v>
      </c>
      <c r="U94" s="20">
        <v>244</v>
      </c>
      <c r="V94" s="148">
        <v>184</v>
      </c>
      <c r="W94" s="48">
        <f t="shared" si="28"/>
        <v>4.7678571428571432</v>
      </c>
    </row>
    <row r="95" spans="1:26" s="71" customFormat="1" ht="30" customHeight="1">
      <c r="A95" s="15">
        <f t="shared" si="21"/>
        <v>89</v>
      </c>
      <c r="B95" s="18" t="s">
        <v>708</v>
      </c>
      <c r="C95" s="15" t="s">
        <v>21</v>
      </c>
      <c r="D95" s="14">
        <f t="shared" si="22"/>
        <v>0</v>
      </c>
      <c r="E95" s="6" t="s">
        <v>21</v>
      </c>
      <c r="F95" s="14">
        <f t="shared" si="23"/>
        <v>0</v>
      </c>
      <c r="G95" s="6" t="s">
        <v>21</v>
      </c>
      <c r="H95" s="14">
        <f t="shared" si="24"/>
        <v>0</v>
      </c>
      <c r="I95" s="6" t="s">
        <v>119</v>
      </c>
      <c r="J95" s="14">
        <f t="shared" si="25"/>
        <v>4</v>
      </c>
      <c r="K95" s="6" t="s">
        <v>21</v>
      </c>
      <c r="L95" s="14">
        <f t="shared" si="26"/>
        <v>0</v>
      </c>
      <c r="M95" s="6" t="s">
        <v>20</v>
      </c>
      <c r="N95" s="14">
        <f t="shared" si="27"/>
        <v>6</v>
      </c>
      <c r="O95" s="15">
        <f t="shared" si="29"/>
        <v>72</v>
      </c>
      <c r="P95" s="19">
        <f t="shared" si="30"/>
        <v>1.8</v>
      </c>
      <c r="Q95" s="15">
        <v>208</v>
      </c>
      <c r="R95" s="15">
        <v>252</v>
      </c>
      <c r="S95" s="20">
        <v>216</v>
      </c>
      <c r="T95" s="20">
        <v>208</v>
      </c>
      <c r="U95" s="148">
        <v>208</v>
      </c>
      <c r="V95" s="20">
        <v>168</v>
      </c>
      <c r="W95" s="48">
        <f t="shared" si="28"/>
        <v>4.7571428571428571</v>
      </c>
    </row>
    <row r="96" spans="1:26" s="71" customFormat="1" ht="30" customHeight="1">
      <c r="A96" s="15">
        <f t="shared" si="21"/>
        <v>90</v>
      </c>
      <c r="B96" s="18" t="s">
        <v>709</v>
      </c>
      <c r="C96" s="15" t="s">
        <v>119</v>
      </c>
      <c r="D96" s="14">
        <f t="shared" si="22"/>
        <v>4</v>
      </c>
      <c r="E96" s="6" t="s">
        <v>21</v>
      </c>
      <c r="F96" s="14">
        <f t="shared" si="23"/>
        <v>0</v>
      </c>
      <c r="G96" s="6" t="s">
        <v>21</v>
      </c>
      <c r="H96" s="14">
        <f t="shared" si="24"/>
        <v>0</v>
      </c>
      <c r="I96" s="6" t="s">
        <v>19</v>
      </c>
      <c r="J96" s="14">
        <f t="shared" si="25"/>
        <v>7</v>
      </c>
      <c r="K96" s="6" t="s">
        <v>119</v>
      </c>
      <c r="L96" s="14">
        <f t="shared" si="26"/>
        <v>4</v>
      </c>
      <c r="M96" s="6" t="s">
        <v>19</v>
      </c>
      <c r="N96" s="14">
        <f t="shared" si="27"/>
        <v>7</v>
      </c>
      <c r="O96" s="15">
        <f t="shared" si="29"/>
        <v>146</v>
      </c>
      <c r="P96" s="19">
        <f t="shared" si="30"/>
        <v>3.65</v>
      </c>
      <c r="Q96" s="15">
        <v>198</v>
      </c>
      <c r="R96" s="15">
        <v>212</v>
      </c>
      <c r="S96" s="20">
        <v>228</v>
      </c>
      <c r="T96" s="20">
        <v>240</v>
      </c>
      <c r="U96" s="20">
        <v>256</v>
      </c>
      <c r="V96" s="20">
        <v>226</v>
      </c>
      <c r="W96" s="48">
        <f t="shared" si="28"/>
        <v>5.378571428571429</v>
      </c>
    </row>
    <row r="97" spans="1:23" s="71" customFormat="1" ht="30" customHeight="1">
      <c r="A97" s="15">
        <f t="shared" si="21"/>
        <v>91</v>
      </c>
      <c r="B97" s="18" t="s">
        <v>710</v>
      </c>
      <c r="C97" s="15" t="s">
        <v>19</v>
      </c>
      <c r="D97" s="14">
        <f t="shared" si="22"/>
        <v>7</v>
      </c>
      <c r="E97" s="6" t="s">
        <v>119</v>
      </c>
      <c r="F97" s="14">
        <f t="shared" si="23"/>
        <v>4</v>
      </c>
      <c r="G97" s="6" t="s">
        <v>123</v>
      </c>
      <c r="H97" s="14">
        <f t="shared" si="24"/>
        <v>8</v>
      </c>
      <c r="I97" s="6" t="s">
        <v>20</v>
      </c>
      <c r="J97" s="14">
        <f t="shared" si="25"/>
        <v>6</v>
      </c>
      <c r="K97" s="6" t="s">
        <v>19</v>
      </c>
      <c r="L97" s="14">
        <f t="shared" si="26"/>
        <v>7</v>
      </c>
      <c r="M97" s="6" t="s">
        <v>126</v>
      </c>
      <c r="N97" s="14">
        <f t="shared" si="27"/>
        <v>9</v>
      </c>
      <c r="O97" s="15">
        <f t="shared" si="29"/>
        <v>272</v>
      </c>
      <c r="P97" s="19">
        <f t="shared" si="30"/>
        <v>6.8</v>
      </c>
      <c r="Q97" s="15">
        <v>195</v>
      </c>
      <c r="R97" s="15">
        <v>222</v>
      </c>
      <c r="S97" s="20">
        <v>238</v>
      </c>
      <c r="T97" s="20">
        <v>250</v>
      </c>
      <c r="U97" s="20">
        <v>230</v>
      </c>
      <c r="V97" s="20">
        <v>218</v>
      </c>
      <c r="W97" s="48">
        <f t="shared" si="28"/>
        <v>5.8035714285714288</v>
      </c>
    </row>
    <row r="98" spans="1:23" s="71" customFormat="1" ht="30" customHeight="1">
      <c r="A98" s="15">
        <f t="shared" si="21"/>
        <v>92</v>
      </c>
      <c r="B98" s="18" t="s">
        <v>711</v>
      </c>
      <c r="C98" s="15" t="s">
        <v>770</v>
      </c>
      <c r="D98" s="14">
        <f t="shared" si="22"/>
        <v>10</v>
      </c>
      <c r="E98" s="6" t="s">
        <v>770</v>
      </c>
      <c r="F98" s="14">
        <f t="shared" si="23"/>
        <v>10</v>
      </c>
      <c r="G98" s="6" t="s">
        <v>126</v>
      </c>
      <c r="H98" s="14">
        <f t="shared" si="24"/>
        <v>9</v>
      </c>
      <c r="I98" s="6" t="s">
        <v>770</v>
      </c>
      <c r="J98" s="14">
        <f t="shared" si="25"/>
        <v>10</v>
      </c>
      <c r="K98" s="6" t="s">
        <v>126</v>
      </c>
      <c r="L98" s="14">
        <f t="shared" si="26"/>
        <v>9</v>
      </c>
      <c r="M98" s="6" t="s">
        <v>770</v>
      </c>
      <c r="N98" s="14">
        <f t="shared" si="27"/>
        <v>10</v>
      </c>
      <c r="O98" s="15">
        <f t="shared" si="29"/>
        <v>388</v>
      </c>
      <c r="P98" s="19">
        <f t="shared" si="30"/>
        <v>9.6999999999999993</v>
      </c>
      <c r="Q98" s="15">
        <v>368</v>
      </c>
      <c r="R98" s="15">
        <v>408</v>
      </c>
      <c r="S98" s="20">
        <v>378</v>
      </c>
      <c r="T98" s="20">
        <v>390</v>
      </c>
      <c r="U98" s="20">
        <v>370</v>
      </c>
      <c r="V98" s="20">
        <v>372</v>
      </c>
      <c r="W98" s="48">
        <f t="shared" si="28"/>
        <v>9.5500000000000007</v>
      </c>
    </row>
    <row r="99" spans="1:23" s="71" customFormat="1" ht="30" customHeight="1">
      <c r="A99" s="15">
        <f t="shared" si="21"/>
        <v>93</v>
      </c>
      <c r="B99" s="13" t="s">
        <v>712</v>
      </c>
      <c r="C99" s="15" t="s">
        <v>126</v>
      </c>
      <c r="D99" s="14">
        <f t="shared" si="22"/>
        <v>9</v>
      </c>
      <c r="E99" s="6" t="s">
        <v>123</v>
      </c>
      <c r="F99" s="14">
        <f t="shared" si="23"/>
        <v>8</v>
      </c>
      <c r="G99" s="6" t="s">
        <v>126</v>
      </c>
      <c r="H99" s="14">
        <f t="shared" si="24"/>
        <v>9</v>
      </c>
      <c r="I99" s="6" t="s">
        <v>126</v>
      </c>
      <c r="J99" s="14">
        <f t="shared" si="25"/>
        <v>9</v>
      </c>
      <c r="K99" s="6" t="s">
        <v>19</v>
      </c>
      <c r="L99" s="14">
        <f t="shared" si="26"/>
        <v>7</v>
      </c>
      <c r="M99" s="6" t="s">
        <v>19</v>
      </c>
      <c r="N99" s="14">
        <f t="shared" si="27"/>
        <v>7</v>
      </c>
      <c r="O99" s="15">
        <f t="shared" si="29"/>
        <v>324</v>
      </c>
      <c r="P99" s="19">
        <f t="shared" si="30"/>
        <v>8.1</v>
      </c>
      <c r="Q99" s="15">
        <v>319</v>
      </c>
      <c r="R99" s="15">
        <v>382</v>
      </c>
      <c r="S99" s="20">
        <v>338</v>
      </c>
      <c r="T99" s="20">
        <v>340</v>
      </c>
      <c r="U99" s="20">
        <v>356</v>
      </c>
      <c r="V99" s="20">
        <v>362</v>
      </c>
      <c r="W99" s="48">
        <f t="shared" si="28"/>
        <v>8.6464285714285722</v>
      </c>
    </row>
    <row r="100" spans="1:23" s="71" customFormat="1" ht="30" customHeight="1">
      <c r="A100" s="15">
        <f t="shared" si="21"/>
        <v>94</v>
      </c>
      <c r="B100" s="13" t="s">
        <v>713</v>
      </c>
      <c r="C100" s="15" t="s">
        <v>770</v>
      </c>
      <c r="D100" s="14">
        <f t="shared" si="22"/>
        <v>10</v>
      </c>
      <c r="E100" s="6" t="s">
        <v>123</v>
      </c>
      <c r="F100" s="14">
        <f t="shared" si="23"/>
        <v>8</v>
      </c>
      <c r="G100" s="6" t="s">
        <v>126</v>
      </c>
      <c r="H100" s="14">
        <f t="shared" si="24"/>
        <v>9</v>
      </c>
      <c r="I100" s="6" t="s">
        <v>770</v>
      </c>
      <c r="J100" s="14">
        <f t="shared" si="25"/>
        <v>10</v>
      </c>
      <c r="K100" s="6" t="s">
        <v>19</v>
      </c>
      <c r="L100" s="14">
        <f t="shared" si="26"/>
        <v>7</v>
      </c>
      <c r="M100" s="6" t="s">
        <v>19</v>
      </c>
      <c r="N100" s="14">
        <f t="shared" si="27"/>
        <v>7</v>
      </c>
      <c r="O100" s="15">
        <f t="shared" si="29"/>
        <v>336</v>
      </c>
      <c r="P100" s="19">
        <f t="shared" si="30"/>
        <v>8.4</v>
      </c>
      <c r="Q100" s="15">
        <v>344</v>
      </c>
      <c r="R100" s="15">
        <v>354</v>
      </c>
      <c r="S100" s="20">
        <v>376</v>
      </c>
      <c r="T100" s="20">
        <v>372</v>
      </c>
      <c r="U100" s="20">
        <v>364</v>
      </c>
      <c r="V100" s="20">
        <v>376</v>
      </c>
      <c r="W100" s="48">
        <f t="shared" si="28"/>
        <v>9.007142857142858</v>
      </c>
    </row>
    <row r="101" spans="1:23" s="71" customFormat="1" ht="30" customHeight="1">
      <c r="A101" s="15">
        <f t="shared" si="21"/>
        <v>95</v>
      </c>
      <c r="B101" s="13" t="s">
        <v>714</v>
      </c>
      <c r="C101" s="15" t="s">
        <v>19</v>
      </c>
      <c r="D101" s="14">
        <f t="shared" si="22"/>
        <v>7</v>
      </c>
      <c r="E101" s="6" t="s">
        <v>20</v>
      </c>
      <c r="F101" s="14">
        <f t="shared" si="23"/>
        <v>6</v>
      </c>
      <c r="G101" s="6" t="s">
        <v>123</v>
      </c>
      <c r="H101" s="14">
        <f t="shared" si="24"/>
        <v>8</v>
      </c>
      <c r="I101" s="6" t="s">
        <v>123</v>
      </c>
      <c r="J101" s="14">
        <f t="shared" si="25"/>
        <v>8</v>
      </c>
      <c r="K101" s="6" t="s">
        <v>20</v>
      </c>
      <c r="L101" s="14">
        <f t="shared" si="26"/>
        <v>6</v>
      </c>
      <c r="M101" s="6" t="s">
        <v>123</v>
      </c>
      <c r="N101" s="14">
        <f t="shared" si="27"/>
        <v>8</v>
      </c>
      <c r="O101" s="15">
        <f t="shared" si="29"/>
        <v>286</v>
      </c>
      <c r="P101" s="19">
        <f t="shared" si="30"/>
        <v>7.15</v>
      </c>
      <c r="Q101" s="15">
        <v>310</v>
      </c>
      <c r="R101" s="15">
        <v>380</v>
      </c>
      <c r="S101" s="20">
        <v>302</v>
      </c>
      <c r="T101" s="20">
        <v>358</v>
      </c>
      <c r="U101" s="148">
        <v>304</v>
      </c>
      <c r="V101" s="20">
        <v>282</v>
      </c>
      <c r="W101" s="48">
        <f t="shared" si="28"/>
        <v>7.9357142857142859</v>
      </c>
    </row>
    <row r="102" spans="1:23" s="71" customFormat="1" ht="30" customHeight="1">
      <c r="A102" s="15">
        <f t="shared" si="21"/>
        <v>96</v>
      </c>
      <c r="B102" s="13" t="s">
        <v>715</v>
      </c>
      <c r="C102" s="15" t="s">
        <v>770</v>
      </c>
      <c r="D102" s="14">
        <f t="shared" si="22"/>
        <v>10</v>
      </c>
      <c r="E102" s="6" t="s">
        <v>126</v>
      </c>
      <c r="F102" s="14">
        <f t="shared" si="23"/>
        <v>9</v>
      </c>
      <c r="G102" s="6" t="s">
        <v>19</v>
      </c>
      <c r="H102" s="14">
        <f t="shared" si="24"/>
        <v>7</v>
      </c>
      <c r="I102" s="6" t="s">
        <v>770</v>
      </c>
      <c r="J102" s="14">
        <f t="shared" si="25"/>
        <v>10</v>
      </c>
      <c r="K102" s="6" t="s">
        <v>20</v>
      </c>
      <c r="L102" s="14">
        <f t="shared" si="26"/>
        <v>6</v>
      </c>
      <c r="M102" s="6" t="s">
        <v>126</v>
      </c>
      <c r="N102" s="14">
        <f t="shared" si="27"/>
        <v>9</v>
      </c>
      <c r="O102" s="15">
        <f t="shared" si="29"/>
        <v>342</v>
      </c>
      <c r="P102" s="19">
        <f t="shared" si="30"/>
        <v>8.5500000000000007</v>
      </c>
      <c r="Q102" s="15">
        <v>308</v>
      </c>
      <c r="R102" s="15">
        <v>374</v>
      </c>
      <c r="S102" s="20">
        <v>362</v>
      </c>
      <c r="T102" s="20">
        <v>378</v>
      </c>
      <c r="U102" s="20">
        <v>356</v>
      </c>
      <c r="V102" s="20">
        <v>346</v>
      </c>
      <c r="W102" s="48">
        <f t="shared" si="28"/>
        <v>8.8071428571428569</v>
      </c>
    </row>
    <row r="103" spans="1:23" s="71" customFormat="1" ht="30" customHeight="1">
      <c r="A103" s="15">
        <f t="shared" si="21"/>
        <v>97</v>
      </c>
      <c r="B103" s="13" t="s">
        <v>716</v>
      </c>
      <c r="C103" s="15" t="s">
        <v>13</v>
      </c>
      <c r="D103" s="14">
        <f t="shared" si="22"/>
        <v>5</v>
      </c>
      <c r="E103" s="6" t="s">
        <v>20</v>
      </c>
      <c r="F103" s="14">
        <f t="shared" si="23"/>
        <v>6</v>
      </c>
      <c r="G103" s="6" t="s">
        <v>19</v>
      </c>
      <c r="H103" s="14">
        <f t="shared" si="24"/>
        <v>7</v>
      </c>
      <c r="I103" s="6" t="s">
        <v>123</v>
      </c>
      <c r="J103" s="14">
        <f t="shared" si="25"/>
        <v>8</v>
      </c>
      <c r="K103" s="6" t="s">
        <v>20</v>
      </c>
      <c r="L103" s="14">
        <f t="shared" si="26"/>
        <v>6</v>
      </c>
      <c r="M103" s="6" t="s">
        <v>19</v>
      </c>
      <c r="N103" s="14">
        <f t="shared" si="27"/>
        <v>7</v>
      </c>
      <c r="O103" s="15">
        <f t="shared" si="29"/>
        <v>260</v>
      </c>
      <c r="P103" s="19">
        <f t="shared" si="30"/>
        <v>6.5</v>
      </c>
      <c r="Q103" s="15">
        <v>316</v>
      </c>
      <c r="R103" s="15">
        <v>350</v>
      </c>
      <c r="S103" s="20">
        <v>322</v>
      </c>
      <c r="T103" s="20">
        <v>250</v>
      </c>
      <c r="U103" s="20">
        <v>172</v>
      </c>
      <c r="V103" s="20">
        <v>306</v>
      </c>
      <c r="W103" s="48">
        <f t="shared" si="28"/>
        <v>7.0571428571428569</v>
      </c>
    </row>
    <row r="104" spans="1:23" s="59" customFormat="1" ht="24" customHeight="1">
      <c r="A104" s="17"/>
      <c r="B104" s="17"/>
      <c r="C104" s="17"/>
      <c r="D104" s="17"/>
      <c r="E104" s="47"/>
      <c r="F104" s="47"/>
      <c r="G104" s="47"/>
    </row>
    <row r="105" spans="1:23" s="126" customFormat="1">
      <c r="A105" s="17"/>
      <c r="B105" s="17"/>
      <c r="C105" s="17"/>
      <c r="D105" s="17"/>
      <c r="E105" s="47"/>
      <c r="F105" s="47"/>
      <c r="G105" s="47"/>
    </row>
    <row r="106" spans="1:23">
      <c r="C106" s="1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:23">
      <c r="C107" s="1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>
      <c r="C108" s="1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:23">
      <c r="C109" s="1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:23">
      <c r="C110" s="1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>
      <c r="C111" s="1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>
      <c r="C112" s="1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3:23">
      <c r="C113" s="1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3:23">
      <c r="C114" s="1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3:23">
      <c r="C115" s="1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3:23">
      <c r="C116" s="1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3:23">
      <c r="C117" s="1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3:23">
      <c r="C118" s="1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3:23">
      <c r="C119" s="1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3:23">
      <c r="C120" s="1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3:23">
      <c r="C121" s="1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3:23">
      <c r="C122" s="1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3:23">
      <c r="C123" s="1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3:23">
      <c r="C124" s="1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3:23">
      <c r="C125" s="1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3:23">
      <c r="C126" s="1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3:23">
      <c r="C127" s="1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3:23">
      <c r="C128" s="1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</sheetData>
  <mergeCells count="17">
    <mergeCell ref="M6:N6"/>
    <mergeCell ref="C6:D6"/>
    <mergeCell ref="O5:P5"/>
    <mergeCell ref="I5:J5"/>
    <mergeCell ref="G6:H6"/>
    <mergeCell ref="K6:L6"/>
    <mergeCell ref="E5:F5"/>
    <mergeCell ref="A2:W2"/>
    <mergeCell ref="A3:W3"/>
    <mergeCell ref="A5:A6"/>
    <mergeCell ref="B5:B6"/>
    <mergeCell ref="C5:D5"/>
    <mergeCell ref="M5:N5"/>
    <mergeCell ref="G5:H5"/>
    <mergeCell ref="K5:L5"/>
    <mergeCell ref="E6:F6"/>
    <mergeCell ref="I6:J6"/>
  </mergeCells>
  <dataValidations count="1">
    <dataValidation type="textLength" operator="greaterThan" showInputMessage="1" showErrorMessage="1" errorTitle="Grade Point" error="Dont Change." promptTitle="Grade Point" prompt="This is Grade Point obtained" sqref="D7:D103 J7:J103 F7:F103 N7:N103 L7:L103 H7:H103">
      <formula1>10</formula1>
    </dataValidation>
  </dataValidations>
  <pageMargins left="0.7" right="0.7" top="0.75" bottom="0.75" header="0.3" footer="0.3"/>
  <pageSetup paperSize="5" scale="84" orientation="landscape" verticalDpi="0" r:id="rId1"/>
  <headerFooter>
    <oddFooter>&amp;L&amp;17 1st Tabulator                            2nd Tabululator&amp;C&amp;17Asstt Registrar     &amp;R&amp;17Registrar                                                  Dean, Academic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"/>
  <sheetViews>
    <sheetView view="pageBreakPreview" zoomScale="75" zoomScaleNormal="134" zoomScaleSheetLayoutView="75" workbookViewId="0">
      <pane xSplit="18" ySplit="7" topLeftCell="S8" activePane="bottomRight" state="frozen"/>
      <selection pane="topRight" activeCell="S1" sqref="S1"/>
      <selection pane="bottomLeft" activeCell="A8" sqref="A8"/>
      <selection pane="bottomRight" activeCell="I5" sqref="I5:J5"/>
    </sheetView>
  </sheetViews>
  <sheetFormatPr defaultRowHeight="15"/>
  <cols>
    <col min="1" max="1" width="4.42578125" customWidth="1"/>
    <col min="2" max="2" width="16.7109375" customWidth="1"/>
    <col min="3" max="3" width="8" customWidth="1"/>
    <col min="4" max="4" width="7.42578125" customWidth="1"/>
    <col min="5" max="5" width="8.42578125" customWidth="1"/>
    <col min="6" max="7" width="7.5703125" customWidth="1"/>
    <col min="8" max="8" width="8.42578125" customWidth="1"/>
    <col min="9" max="9" width="8.5703125" style="119" customWidth="1"/>
    <col min="10" max="11" width="7.5703125" style="119" customWidth="1"/>
    <col min="12" max="13" width="7.85546875" customWidth="1"/>
    <col min="14" max="14" width="7.140625" customWidth="1"/>
    <col min="15" max="15" width="7.42578125" customWidth="1"/>
    <col min="16" max="16" width="7" customWidth="1"/>
    <col min="17" max="17" width="10.140625" customWidth="1"/>
    <col min="18" max="18" width="8.42578125" customWidth="1"/>
    <col min="19" max="19" width="9.5703125" customWidth="1"/>
    <col min="20" max="20" width="9.42578125" customWidth="1"/>
    <col min="21" max="21" width="9" customWidth="1"/>
    <col min="22" max="24" width="9.140625" customWidth="1"/>
    <col min="25" max="25" width="9.85546875" customWidth="1"/>
    <col min="26" max="26" width="11.5703125" customWidth="1"/>
  </cols>
  <sheetData>
    <row r="1" spans="1:30" s="17" customFormat="1" ht="15.75">
      <c r="I1" s="23"/>
      <c r="J1" s="23"/>
      <c r="K1" s="23"/>
      <c r="Z1" s="86"/>
      <c r="AA1" s="85"/>
      <c r="AB1" s="85"/>
    </row>
    <row r="2" spans="1:30" ht="27" customHeight="1">
      <c r="A2" s="215" t="s">
        <v>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30" ht="22.5" customHeight="1">
      <c r="A3" s="215" t="s">
        <v>785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30" ht="48.75" customHeight="1">
      <c r="A4" s="236" t="s">
        <v>0</v>
      </c>
      <c r="B4" s="238" t="s">
        <v>1</v>
      </c>
      <c r="C4" s="234" t="s">
        <v>85</v>
      </c>
      <c r="D4" s="234"/>
      <c r="E4" s="234" t="s">
        <v>87</v>
      </c>
      <c r="F4" s="234"/>
      <c r="G4" s="234" t="s">
        <v>788</v>
      </c>
      <c r="H4" s="234"/>
      <c r="I4" s="235" t="s">
        <v>89</v>
      </c>
      <c r="J4" s="235"/>
      <c r="K4" s="234" t="s">
        <v>95</v>
      </c>
      <c r="L4" s="234"/>
      <c r="M4" s="234" t="s">
        <v>91</v>
      </c>
      <c r="N4" s="234"/>
      <c r="O4" s="240" t="s">
        <v>92</v>
      </c>
      <c r="P4" s="241"/>
      <c r="Q4" s="234" t="s">
        <v>26</v>
      </c>
      <c r="R4" s="234"/>
      <c r="S4" s="10" t="s">
        <v>8</v>
      </c>
      <c r="T4" s="10" t="s">
        <v>9</v>
      </c>
      <c r="U4" s="10" t="s">
        <v>6</v>
      </c>
      <c r="V4" s="10" t="s">
        <v>10</v>
      </c>
      <c r="W4" s="10" t="s">
        <v>14</v>
      </c>
      <c r="X4" s="10" t="s">
        <v>25</v>
      </c>
      <c r="Y4" s="10" t="s">
        <v>84</v>
      </c>
      <c r="Z4" s="2"/>
    </row>
    <row r="5" spans="1:30" ht="51.75" customHeight="1">
      <c r="A5" s="237"/>
      <c r="B5" s="239"/>
      <c r="C5" s="234" t="s">
        <v>86</v>
      </c>
      <c r="D5" s="234"/>
      <c r="E5" s="234" t="s">
        <v>88</v>
      </c>
      <c r="F5" s="234"/>
      <c r="G5" s="235" t="s">
        <v>789</v>
      </c>
      <c r="H5" s="235"/>
      <c r="I5" s="235" t="s">
        <v>90</v>
      </c>
      <c r="J5" s="235"/>
      <c r="K5" s="235" t="s">
        <v>94</v>
      </c>
      <c r="L5" s="235"/>
      <c r="M5" s="234" t="s">
        <v>93</v>
      </c>
      <c r="N5" s="234"/>
      <c r="O5" s="234" t="s">
        <v>77</v>
      </c>
      <c r="P5" s="234"/>
      <c r="Q5" s="10" t="s">
        <v>4</v>
      </c>
      <c r="R5" s="10" t="s">
        <v>2</v>
      </c>
      <c r="S5" s="10" t="s">
        <v>11</v>
      </c>
      <c r="T5" s="10" t="s">
        <v>12</v>
      </c>
      <c r="U5" s="9" t="s">
        <v>4</v>
      </c>
      <c r="V5" s="10" t="s">
        <v>4</v>
      </c>
      <c r="W5" s="10" t="s">
        <v>4</v>
      </c>
      <c r="X5" s="9" t="s">
        <v>4</v>
      </c>
      <c r="Y5" s="10" t="s">
        <v>3</v>
      </c>
      <c r="Z5" s="2"/>
    </row>
    <row r="6" spans="1:30" s="5" customFormat="1" ht="27.95" customHeight="1">
      <c r="A6" s="15">
        <v>1</v>
      </c>
      <c r="B6" s="18" t="s">
        <v>717</v>
      </c>
      <c r="C6" s="6" t="s">
        <v>13</v>
      </c>
      <c r="D6" s="14">
        <f t="shared" ref="D6:D58" si="0">IF(C6="AA",10, IF(C6="AB",9, IF(C6="BB",8, IF(C6="BC",7,IF(C6="CC",6, IF(C6="CD",5, IF(C6="DD",4,IF(C6="F",0))))))))</f>
        <v>5</v>
      </c>
      <c r="E6" s="6" t="s">
        <v>119</v>
      </c>
      <c r="F6" s="14">
        <f t="shared" ref="F6:F58" si="1">IF(E6="AA",10, IF(E6="AB",9, IF(E6="BB",8, IF(E6="BC",7,IF(E6="CC",6, IF(E6="CD",5, IF(E6="DD",4,IF(E6="F",0))))))))</f>
        <v>4</v>
      </c>
      <c r="G6" s="6" t="s">
        <v>20</v>
      </c>
      <c r="H6" s="14">
        <f t="shared" ref="H6:H58" si="2">IF(G6="AA",10, IF(G6="AB",9, IF(G6="BB",8, IF(G6="BC",7,IF(G6="CC",6, IF(G6="CD",5, IF(G6="DD",4,IF(G6="F",0))))))))</f>
        <v>6</v>
      </c>
      <c r="I6" s="6" t="s">
        <v>13</v>
      </c>
      <c r="J6" s="14">
        <f t="shared" ref="J6:J58" si="3">IF(I6="AA",10, IF(I6="AB",9, IF(I6="BB",8, IF(I6="BC",7,IF(I6="CC",6, IF(I6="CD",5, IF(I6="DD",4,IF(I6="F",0))))))))</f>
        <v>5</v>
      </c>
      <c r="K6" s="6" t="s">
        <v>19</v>
      </c>
      <c r="L6" s="14">
        <f t="shared" ref="L6:L58" si="4">IF(K6="AA",10, IF(K6="AB",9, IF(K6="BB",8, IF(K6="BC",7,IF(K6="CC",6, IF(K6="CD",5, IF(K6="DD",4,IF(K6="F",0))))))))</f>
        <v>7</v>
      </c>
      <c r="M6" s="6" t="s">
        <v>13</v>
      </c>
      <c r="N6" s="14">
        <f t="shared" ref="N6:N58" si="5">IF(M6="AA",10, IF(M6="AB",9, IF(M6="BB",8, IF(M6="BC",7,IF(M6="CC",6, IF(M6="CD",5, IF(M6="DD",4,IF(M6="F",0))))))))</f>
        <v>5</v>
      </c>
      <c r="O6" s="6" t="s">
        <v>123</v>
      </c>
      <c r="P6" s="14">
        <f t="shared" ref="P6:P58" si="6">IF(O6="AA",10, IF(O6="AB",9, IF(O6="BB",8, IF(O6="BC",7,IF(O6="CC",6, IF(O6="CD",5, IF(O6="DD",4,IF(O6="F",0))))))))</f>
        <v>8</v>
      </c>
      <c r="Q6" s="15">
        <f>(D6*6+F6*6+H6*6+J6*6+L6*6+N6*2+P6*8)</f>
        <v>236</v>
      </c>
      <c r="R6" s="19">
        <f>(Q6/40)</f>
        <v>5.9</v>
      </c>
      <c r="S6" s="15">
        <v>228</v>
      </c>
      <c r="T6" s="7">
        <v>244</v>
      </c>
      <c r="U6" s="20">
        <v>304</v>
      </c>
      <c r="V6" s="21">
        <v>210</v>
      </c>
      <c r="W6" s="46">
        <v>294</v>
      </c>
      <c r="X6" s="51">
        <v>288</v>
      </c>
      <c r="Y6" s="8">
        <f>(Q6+S6+T6+U6+V6+W6+X6)/(280)</f>
        <v>6.4428571428571431</v>
      </c>
      <c r="Z6" s="93"/>
      <c r="AA6" s="93"/>
      <c r="AB6" s="100"/>
    </row>
    <row r="7" spans="1:30" s="5" customFormat="1" ht="27.95" customHeight="1">
      <c r="A7" s="15">
        <f>A6+1</f>
        <v>2</v>
      </c>
      <c r="B7" s="18" t="s">
        <v>718</v>
      </c>
      <c r="C7" s="6" t="s">
        <v>19</v>
      </c>
      <c r="D7" s="14">
        <f t="shared" si="0"/>
        <v>7</v>
      </c>
      <c r="E7" s="6" t="s">
        <v>13</v>
      </c>
      <c r="F7" s="14">
        <f t="shared" si="1"/>
        <v>5</v>
      </c>
      <c r="G7" s="6" t="s">
        <v>123</v>
      </c>
      <c r="H7" s="14">
        <f t="shared" si="2"/>
        <v>8</v>
      </c>
      <c r="I7" s="6" t="s">
        <v>13</v>
      </c>
      <c r="J7" s="14">
        <f t="shared" si="3"/>
        <v>5</v>
      </c>
      <c r="K7" s="6" t="s">
        <v>123</v>
      </c>
      <c r="L7" s="14">
        <f t="shared" si="4"/>
        <v>8</v>
      </c>
      <c r="M7" s="6" t="s">
        <v>123</v>
      </c>
      <c r="N7" s="14">
        <f t="shared" si="5"/>
        <v>8</v>
      </c>
      <c r="O7" s="6" t="s">
        <v>770</v>
      </c>
      <c r="P7" s="14">
        <f t="shared" si="6"/>
        <v>10</v>
      </c>
      <c r="Q7" s="15">
        <f t="shared" ref="Q7:Q58" si="7">(D7*6+F7*6+H7*6+J7*6+L7*6+N7*2+P7*8)</f>
        <v>294</v>
      </c>
      <c r="R7" s="19">
        <f t="shared" ref="R7:R58" si="8">(Q7/40)</f>
        <v>7.35</v>
      </c>
      <c r="S7" s="15">
        <v>259</v>
      </c>
      <c r="T7" s="7">
        <v>274</v>
      </c>
      <c r="U7" s="20">
        <v>308</v>
      </c>
      <c r="V7" s="21">
        <v>262</v>
      </c>
      <c r="W7" s="46">
        <v>300</v>
      </c>
      <c r="X7" s="20">
        <v>284</v>
      </c>
      <c r="Y7" s="8">
        <f t="shared" ref="Y7:Y58" si="9">(Q7+S7+T7+U7+V7+W7+X7)/(280)</f>
        <v>7.0750000000000002</v>
      </c>
      <c r="Z7" s="93"/>
      <c r="AA7" s="22"/>
      <c r="AB7" s="93"/>
      <c r="AC7" s="93"/>
      <c r="AD7" s="93"/>
    </row>
    <row r="8" spans="1:30" s="5" customFormat="1" ht="27.95" customHeight="1">
      <c r="A8" s="15">
        <f t="shared" ref="A8:A58" si="10">A7+1</f>
        <v>3</v>
      </c>
      <c r="B8" s="18" t="s">
        <v>719</v>
      </c>
      <c r="C8" s="6" t="s">
        <v>19</v>
      </c>
      <c r="D8" s="14">
        <f t="shared" si="0"/>
        <v>7</v>
      </c>
      <c r="E8" s="6" t="s">
        <v>123</v>
      </c>
      <c r="F8" s="14">
        <f t="shared" si="1"/>
        <v>8</v>
      </c>
      <c r="G8" s="6" t="s">
        <v>123</v>
      </c>
      <c r="H8" s="14">
        <f t="shared" si="2"/>
        <v>8</v>
      </c>
      <c r="I8" s="6" t="s">
        <v>126</v>
      </c>
      <c r="J8" s="14">
        <f t="shared" si="3"/>
        <v>9</v>
      </c>
      <c r="K8" s="6" t="s">
        <v>126</v>
      </c>
      <c r="L8" s="14">
        <f t="shared" si="4"/>
        <v>9</v>
      </c>
      <c r="M8" s="6" t="s">
        <v>19</v>
      </c>
      <c r="N8" s="14">
        <f t="shared" si="5"/>
        <v>7</v>
      </c>
      <c r="O8" s="6" t="s">
        <v>126</v>
      </c>
      <c r="P8" s="14">
        <f t="shared" si="6"/>
        <v>9</v>
      </c>
      <c r="Q8" s="15">
        <f t="shared" si="7"/>
        <v>332</v>
      </c>
      <c r="R8" s="19">
        <f t="shared" si="8"/>
        <v>8.3000000000000007</v>
      </c>
      <c r="S8" s="15">
        <v>271</v>
      </c>
      <c r="T8" s="7">
        <v>318</v>
      </c>
      <c r="U8" s="20">
        <v>354</v>
      </c>
      <c r="V8" s="21">
        <v>322</v>
      </c>
      <c r="W8" s="46">
        <v>318</v>
      </c>
      <c r="X8" s="20">
        <v>304</v>
      </c>
      <c r="Y8" s="8">
        <f t="shared" si="9"/>
        <v>7.9249999999999998</v>
      </c>
      <c r="Z8" s="93"/>
      <c r="AA8" s="22"/>
      <c r="AB8" s="100"/>
    </row>
    <row r="9" spans="1:30" s="5" customFormat="1" ht="27.95" customHeight="1">
      <c r="A9" s="15">
        <f t="shared" si="10"/>
        <v>4</v>
      </c>
      <c r="B9" s="18" t="s">
        <v>720</v>
      </c>
      <c r="C9" s="6" t="s">
        <v>126</v>
      </c>
      <c r="D9" s="14">
        <f t="shared" si="0"/>
        <v>9</v>
      </c>
      <c r="E9" s="6" t="s">
        <v>123</v>
      </c>
      <c r="F9" s="14">
        <f t="shared" si="1"/>
        <v>8</v>
      </c>
      <c r="G9" s="6" t="s">
        <v>126</v>
      </c>
      <c r="H9" s="14">
        <f t="shared" si="2"/>
        <v>9</v>
      </c>
      <c r="I9" s="6" t="s">
        <v>126</v>
      </c>
      <c r="J9" s="14">
        <f t="shared" si="3"/>
        <v>9</v>
      </c>
      <c r="K9" s="6" t="s">
        <v>126</v>
      </c>
      <c r="L9" s="14">
        <f t="shared" si="4"/>
        <v>9</v>
      </c>
      <c r="M9" s="6" t="s">
        <v>123</v>
      </c>
      <c r="N9" s="14">
        <f t="shared" si="5"/>
        <v>8</v>
      </c>
      <c r="O9" s="6" t="s">
        <v>126</v>
      </c>
      <c r="P9" s="14">
        <f t="shared" si="6"/>
        <v>9</v>
      </c>
      <c r="Q9" s="15">
        <f t="shared" si="7"/>
        <v>352</v>
      </c>
      <c r="R9" s="19">
        <f t="shared" si="8"/>
        <v>8.8000000000000007</v>
      </c>
      <c r="S9" s="15">
        <v>330</v>
      </c>
      <c r="T9" s="7">
        <v>328</v>
      </c>
      <c r="U9" s="20">
        <v>352</v>
      </c>
      <c r="V9" s="21">
        <v>362</v>
      </c>
      <c r="W9" s="46">
        <v>376</v>
      </c>
      <c r="X9" s="20">
        <v>356</v>
      </c>
      <c r="Y9" s="8">
        <f t="shared" si="9"/>
        <v>8.7714285714285722</v>
      </c>
      <c r="Z9" s="93"/>
      <c r="AA9" s="22"/>
      <c r="AB9" s="100"/>
    </row>
    <row r="10" spans="1:30" s="5" customFormat="1" ht="27.95" customHeight="1">
      <c r="A10" s="15">
        <f t="shared" si="10"/>
        <v>5</v>
      </c>
      <c r="B10" s="18" t="s">
        <v>721</v>
      </c>
      <c r="C10" s="6" t="s">
        <v>123</v>
      </c>
      <c r="D10" s="14">
        <f t="shared" si="0"/>
        <v>8</v>
      </c>
      <c r="E10" s="6" t="s">
        <v>123</v>
      </c>
      <c r="F10" s="14">
        <f t="shared" si="1"/>
        <v>8</v>
      </c>
      <c r="G10" s="6" t="s">
        <v>123</v>
      </c>
      <c r="H10" s="14">
        <f t="shared" si="2"/>
        <v>8</v>
      </c>
      <c r="I10" s="6" t="s">
        <v>126</v>
      </c>
      <c r="J10" s="14">
        <f t="shared" si="3"/>
        <v>9</v>
      </c>
      <c r="K10" s="6" t="s">
        <v>19</v>
      </c>
      <c r="L10" s="14">
        <f t="shared" si="4"/>
        <v>7</v>
      </c>
      <c r="M10" s="6" t="s">
        <v>126</v>
      </c>
      <c r="N10" s="14">
        <f t="shared" si="5"/>
        <v>9</v>
      </c>
      <c r="O10" s="6" t="s">
        <v>770</v>
      </c>
      <c r="P10" s="14">
        <f t="shared" si="6"/>
        <v>10</v>
      </c>
      <c r="Q10" s="15">
        <f t="shared" si="7"/>
        <v>338</v>
      </c>
      <c r="R10" s="19">
        <f t="shared" si="8"/>
        <v>8.4499999999999993</v>
      </c>
      <c r="S10" s="15">
        <v>318</v>
      </c>
      <c r="T10" s="7">
        <v>342</v>
      </c>
      <c r="U10" s="20">
        <v>318</v>
      </c>
      <c r="V10" s="21">
        <v>322</v>
      </c>
      <c r="W10" s="46">
        <v>340</v>
      </c>
      <c r="X10" s="20">
        <v>336</v>
      </c>
      <c r="Y10" s="8">
        <f t="shared" si="9"/>
        <v>8.2642857142857142</v>
      </c>
      <c r="Z10" s="93"/>
      <c r="AA10" s="22"/>
      <c r="AB10" s="93"/>
    </row>
    <row r="11" spans="1:30" s="5" customFormat="1" ht="27.95" customHeight="1">
      <c r="A11" s="15">
        <f t="shared" si="10"/>
        <v>6</v>
      </c>
      <c r="B11" s="18" t="s">
        <v>722</v>
      </c>
      <c r="C11" s="6" t="s">
        <v>123</v>
      </c>
      <c r="D11" s="14">
        <f t="shared" si="0"/>
        <v>8</v>
      </c>
      <c r="E11" s="6" t="s">
        <v>123</v>
      </c>
      <c r="F11" s="14">
        <f t="shared" si="1"/>
        <v>8</v>
      </c>
      <c r="G11" s="6" t="s">
        <v>770</v>
      </c>
      <c r="H11" s="14">
        <f t="shared" si="2"/>
        <v>10</v>
      </c>
      <c r="I11" s="6" t="s">
        <v>770</v>
      </c>
      <c r="J11" s="14">
        <f t="shared" si="3"/>
        <v>10</v>
      </c>
      <c r="K11" s="6" t="s">
        <v>126</v>
      </c>
      <c r="L11" s="14">
        <f t="shared" si="4"/>
        <v>9</v>
      </c>
      <c r="M11" s="6" t="s">
        <v>123</v>
      </c>
      <c r="N11" s="14">
        <f t="shared" si="5"/>
        <v>8</v>
      </c>
      <c r="O11" s="6" t="s">
        <v>126</v>
      </c>
      <c r="P11" s="14">
        <f t="shared" si="6"/>
        <v>9</v>
      </c>
      <c r="Q11" s="15">
        <f t="shared" si="7"/>
        <v>358</v>
      </c>
      <c r="R11" s="19">
        <f t="shared" si="8"/>
        <v>8.9499999999999993</v>
      </c>
      <c r="S11" s="15">
        <v>247</v>
      </c>
      <c r="T11" s="7">
        <v>296</v>
      </c>
      <c r="U11" s="20">
        <v>344</v>
      </c>
      <c r="V11" s="21">
        <v>324</v>
      </c>
      <c r="W11" s="46">
        <v>348</v>
      </c>
      <c r="X11" s="20">
        <v>340</v>
      </c>
      <c r="Y11" s="8">
        <f t="shared" si="9"/>
        <v>8.0607142857142851</v>
      </c>
      <c r="Z11" s="93"/>
      <c r="AA11" s="93"/>
      <c r="AB11" s="100"/>
    </row>
    <row r="12" spans="1:30" s="5" customFormat="1" ht="27.95" customHeight="1">
      <c r="A12" s="15">
        <f t="shared" si="10"/>
        <v>7</v>
      </c>
      <c r="B12" s="18" t="s">
        <v>723</v>
      </c>
      <c r="C12" s="6" t="s">
        <v>123</v>
      </c>
      <c r="D12" s="14">
        <f t="shared" si="0"/>
        <v>8</v>
      </c>
      <c r="E12" s="6" t="s">
        <v>20</v>
      </c>
      <c r="F12" s="14">
        <f t="shared" si="1"/>
        <v>6</v>
      </c>
      <c r="G12" s="6" t="s">
        <v>19</v>
      </c>
      <c r="H12" s="14">
        <f t="shared" si="2"/>
        <v>7</v>
      </c>
      <c r="I12" s="6" t="s">
        <v>19</v>
      </c>
      <c r="J12" s="14">
        <f t="shared" si="3"/>
        <v>7</v>
      </c>
      <c r="K12" s="6" t="s">
        <v>13</v>
      </c>
      <c r="L12" s="14">
        <f t="shared" si="4"/>
        <v>5</v>
      </c>
      <c r="M12" s="6" t="s">
        <v>13</v>
      </c>
      <c r="N12" s="14">
        <f t="shared" si="5"/>
        <v>5</v>
      </c>
      <c r="O12" s="6" t="s">
        <v>19</v>
      </c>
      <c r="P12" s="14">
        <f t="shared" si="6"/>
        <v>7</v>
      </c>
      <c r="Q12" s="15">
        <f t="shared" si="7"/>
        <v>264</v>
      </c>
      <c r="R12" s="19">
        <f t="shared" si="8"/>
        <v>6.6</v>
      </c>
      <c r="S12" s="15">
        <v>260</v>
      </c>
      <c r="T12" s="7">
        <v>234</v>
      </c>
      <c r="U12" s="20">
        <v>312</v>
      </c>
      <c r="V12" s="21">
        <v>256</v>
      </c>
      <c r="W12" s="46">
        <v>262</v>
      </c>
      <c r="X12" s="20">
        <v>228</v>
      </c>
      <c r="Y12" s="8">
        <f t="shared" si="9"/>
        <v>6.4857142857142858</v>
      </c>
      <c r="Z12" s="93"/>
      <c r="AA12" s="22"/>
      <c r="AB12" s="100"/>
    </row>
    <row r="13" spans="1:30" s="5" customFormat="1" ht="27.95" customHeight="1">
      <c r="A13" s="15">
        <f t="shared" si="10"/>
        <v>8</v>
      </c>
      <c r="B13" s="18" t="s">
        <v>724</v>
      </c>
      <c r="C13" s="6" t="s">
        <v>20</v>
      </c>
      <c r="D13" s="14">
        <f t="shared" si="0"/>
        <v>6</v>
      </c>
      <c r="E13" s="6" t="s">
        <v>19</v>
      </c>
      <c r="F13" s="14">
        <f t="shared" si="1"/>
        <v>7</v>
      </c>
      <c r="G13" s="6" t="s">
        <v>19</v>
      </c>
      <c r="H13" s="14">
        <f t="shared" si="2"/>
        <v>7</v>
      </c>
      <c r="I13" s="6" t="s">
        <v>126</v>
      </c>
      <c r="J13" s="14">
        <f t="shared" si="3"/>
        <v>9</v>
      </c>
      <c r="K13" s="6" t="s">
        <v>13</v>
      </c>
      <c r="L13" s="14">
        <f t="shared" si="4"/>
        <v>5</v>
      </c>
      <c r="M13" s="6" t="s">
        <v>123</v>
      </c>
      <c r="N13" s="14">
        <f t="shared" si="5"/>
        <v>8</v>
      </c>
      <c r="O13" s="6" t="s">
        <v>126</v>
      </c>
      <c r="P13" s="14">
        <f t="shared" si="6"/>
        <v>9</v>
      </c>
      <c r="Q13" s="15">
        <f t="shared" si="7"/>
        <v>292</v>
      </c>
      <c r="R13" s="19">
        <f t="shared" si="8"/>
        <v>7.3</v>
      </c>
      <c r="S13" s="16">
        <v>282</v>
      </c>
      <c r="T13" s="7">
        <v>292</v>
      </c>
      <c r="U13" s="20">
        <v>340</v>
      </c>
      <c r="V13" s="21">
        <v>322</v>
      </c>
      <c r="W13" s="46">
        <v>320</v>
      </c>
      <c r="X13" s="51">
        <v>270</v>
      </c>
      <c r="Y13" s="8">
        <f t="shared" si="9"/>
        <v>7.5642857142857141</v>
      </c>
      <c r="Z13" s="93"/>
      <c r="AA13" s="22"/>
      <c r="AB13" s="100"/>
    </row>
    <row r="14" spans="1:30" s="5" customFormat="1" ht="27.95" customHeight="1">
      <c r="A14" s="15">
        <f t="shared" si="10"/>
        <v>9</v>
      </c>
      <c r="B14" s="18" t="s">
        <v>725</v>
      </c>
      <c r="C14" s="6" t="s">
        <v>20</v>
      </c>
      <c r="D14" s="14">
        <f t="shared" si="0"/>
        <v>6</v>
      </c>
      <c r="E14" s="6" t="s">
        <v>20</v>
      </c>
      <c r="F14" s="14">
        <f t="shared" si="1"/>
        <v>6</v>
      </c>
      <c r="G14" s="6" t="s">
        <v>19</v>
      </c>
      <c r="H14" s="14">
        <f t="shared" si="2"/>
        <v>7</v>
      </c>
      <c r="I14" s="6" t="s">
        <v>123</v>
      </c>
      <c r="J14" s="14">
        <f t="shared" si="3"/>
        <v>8</v>
      </c>
      <c r="K14" s="6" t="s">
        <v>19</v>
      </c>
      <c r="L14" s="14">
        <f t="shared" si="4"/>
        <v>7</v>
      </c>
      <c r="M14" s="6" t="s">
        <v>19</v>
      </c>
      <c r="N14" s="14">
        <f t="shared" si="5"/>
        <v>7</v>
      </c>
      <c r="O14" s="6" t="s">
        <v>123</v>
      </c>
      <c r="P14" s="14">
        <f t="shared" si="6"/>
        <v>8</v>
      </c>
      <c r="Q14" s="15">
        <f t="shared" si="7"/>
        <v>282</v>
      </c>
      <c r="R14" s="19">
        <f t="shared" si="8"/>
        <v>7.05</v>
      </c>
      <c r="S14" s="15">
        <v>304</v>
      </c>
      <c r="T14" s="7">
        <v>270</v>
      </c>
      <c r="U14" s="20">
        <v>352</v>
      </c>
      <c r="V14" s="21">
        <v>306</v>
      </c>
      <c r="W14" s="46">
        <v>308</v>
      </c>
      <c r="X14" s="20">
        <v>266</v>
      </c>
      <c r="Y14" s="8">
        <f t="shared" si="9"/>
        <v>7.4571428571428573</v>
      </c>
      <c r="Z14" s="93"/>
      <c r="AA14" s="93"/>
      <c r="AB14" s="93"/>
    </row>
    <row r="15" spans="1:30" s="5" customFormat="1" ht="27.95" customHeight="1">
      <c r="A15" s="15">
        <f t="shared" si="10"/>
        <v>10</v>
      </c>
      <c r="B15" s="18" t="s">
        <v>726</v>
      </c>
      <c r="C15" s="6" t="s">
        <v>19</v>
      </c>
      <c r="D15" s="14">
        <f t="shared" si="0"/>
        <v>7</v>
      </c>
      <c r="E15" s="6" t="s">
        <v>20</v>
      </c>
      <c r="F15" s="14">
        <f t="shared" si="1"/>
        <v>6</v>
      </c>
      <c r="G15" s="6" t="s">
        <v>19</v>
      </c>
      <c r="H15" s="14">
        <f t="shared" si="2"/>
        <v>7</v>
      </c>
      <c r="I15" s="6" t="s">
        <v>13</v>
      </c>
      <c r="J15" s="14">
        <f t="shared" si="3"/>
        <v>5</v>
      </c>
      <c r="K15" s="6"/>
      <c r="L15" s="14" t="b">
        <f t="shared" si="4"/>
        <v>0</v>
      </c>
      <c r="M15" s="6" t="s">
        <v>123</v>
      </c>
      <c r="N15" s="14">
        <f t="shared" si="5"/>
        <v>8</v>
      </c>
      <c r="O15" s="6" t="s">
        <v>123</v>
      </c>
      <c r="P15" s="14">
        <f t="shared" si="6"/>
        <v>8</v>
      </c>
      <c r="Q15" s="15">
        <f t="shared" si="7"/>
        <v>230</v>
      </c>
      <c r="R15" s="19">
        <f t="shared" si="8"/>
        <v>5.75</v>
      </c>
      <c r="S15" s="15">
        <v>275</v>
      </c>
      <c r="T15" s="7">
        <v>294</v>
      </c>
      <c r="U15" s="20">
        <v>310</v>
      </c>
      <c r="V15" s="21">
        <v>286</v>
      </c>
      <c r="W15" s="46">
        <v>298</v>
      </c>
      <c r="X15" s="20">
        <v>284</v>
      </c>
      <c r="Y15" s="8">
        <f t="shared" si="9"/>
        <v>7.0607142857142859</v>
      </c>
      <c r="Z15" s="93"/>
      <c r="AA15" s="22"/>
      <c r="AB15" s="100"/>
    </row>
    <row r="16" spans="1:30" s="5" customFormat="1" ht="27.95" customHeight="1">
      <c r="A16" s="15">
        <f t="shared" si="10"/>
        <v>11</v>
      </c>
      <c r="B16" s="18" t="s">
        <v>727</v>
      </c>
      <c r="C16" s="6" t="s">
        <v>20</v>
      </c>
      <c r="D16" s="14">
        <f t="shared" si="0"/>
        <v>6</v>
      </c>
      <c r="E16" s="6" t="s">
        <v>13</v>
      </c>
      <c r="F16" s="14">
        <f t="shared" si="1"/>
        <v>5</v>
      </c>
      <c r="G16" s="6" t="s">
        <v>126</v>
      </c>
      <c r="H16" s="14">
        <f t="shared" si="2"/>
        <v>9</v>
      </c>
      <c r="I16" s="6" t="s">
        <v>123</v>
      </c>
      <c r="J16" s="14">
        <f t="shared" si="3"/>
        <v>8</v>
      </c>
      <c r="K16" s="6" t="s">
        <v>123</v>
      </c>
      <c r="L16" s="14">
        <f t="shared" si="4"/>
        <v>8</v>
      </c>
      <c r="M16" s="6" t="s">
        <v>20</v>
      </c>
      <c r="N16" s="14">
        <f t="shared" si="5"/>
        <v>6</v>
      </c>
      <c r="O16" s="6" t="s">
        <v>123</v>
      </c>
      <c r="P16" s="14">
        <f t="shared" si="6"/>
        <v>8</v>
      </c>
      <c r="Q16" s="15">
        <f t="shared" si="7"/>
        <v>292</v>
      </c>
      <c r="R16" s="19">
        <f t="shared" si="8"/>
        <v>7.3</v>
      </c>
      <c r="S16" s="15">
        <v>216</v>
      </c>
      <c r="T16" s="7">
        <v>310</v>
      </c>
      <c r="U16" s="20">
        <v>296</v>
      </c>
      <c r="V16" s="21">
        <v>248</v>
      </c>
      <c r="W16" s="46">
        <v>224</v>
      </c>
      <c r="X16" s="20">
        <v>250</v>
      </c>
      <c r="Y16" s="8">
        <f t="shared" si="9"/>
        <v>6.5571428571428569</v>
      </c>
      <c r="Z16" s="93"/>
      <c r="AA16" s="93"/>
      <c r="AB16" s="93"/>
    </row>
    <row r="17" spans="1:28" s="5" customFormat="1" ht="27.95" customHeight="1">
      <c r="A17" s="15">
        <f t="shared" si="10"/>
        <v>12</v>
      </c>
      <c r="B17" s="18" t="s">
        <v>728</v>
      </c>
      <c r="C17" s="6" t="s">
        <v>13</v>
      </c>
      <c r="D17" s="14">
        <f t="shared" si="0"/>
        <v>5</v>
      </c>
      <c r="E17" s="6" t="s">
        <v>20</v>
      </c>
      <c r="F17" s="14">
        <f t="shared" si="1"/>
        <v>6</v>
      </c>
      <c r="G17" s="6" t="s">
        <v>20</v>
      </c>
      <c r="H17" s="14">
        <f t="shared" si="2"/>
        <v>6</v>
      </c>
      <c r="I17" s="6" t="s">
        <v>123</v>
      </c>
      <c r="J17" s="14">
        <f t="shared" si="3"/>
        <v>8</v>
      </c>
      <c r="K17" s="6" t="s">
        <v>19</v>
      </c>
      <c r="L17" s="14">
        <f t="shared" si="4"/>
        <v>7</v>
      </c>
      <c r="M17" s="6" t="s">
        <v>20</v>
      </c>
      <c r="N17" s="14">
        <f t="shared" si="5"/>
        <v>6</v>
      </c>
      <c r="O17" s="6" t="s">
        <v>123</v>
      </c>
      <c r="P17" s="14">
        <f t="shared" si="6"/>
        <v>8</v>
      </c>
      <c r="Q17" s="15">
        <f t="shared" si="7"/>
        <v>268</v>
      </c>
      <c r="R17" s="19">
        <f t="shared" si="8"/>
        <v>6.7</v>
      </c>
      <c r="S17" s="15">
        <v>221</v>
      </c>
      <c r="T17" s="7">
        <v>222</v>
      </c>
      <c r="U17" s="20">
        <v>280</v>
      </c>
      <c r="V17" s="21">
        <v>250</v>
      </c>
      <c r="W17" s="46">
        <v>268</v>
      </c>
      <c r="X17" s="20">
        <v>260</v>
      </c>
      <c r="Y17" s="8">
        <f t="shared" si="9"/>
        <v>6.3178571428571431</v>
      </c>
      <c r="Z17" s="93"/>
      <c r="AA17" s="22"/>
      <c r="AB17" s="100"/>
    </row>
    <row r="18" spans="1:28" s="5" customFormat="1" ht="27.95" customHeight="1">
      <c r="A18" s="15">
        <f t="shared" si="10"/>
        <v>13</v>
      </c>
      <c r="B18" s="18" t="s">
        <v>729</v>
      </c>
      <c r="C18" s="6" t="s">
        <v>123</v>
      </c>
      <c r="D18" s="14">
        <f t="shared" si="0"/>
        <v>8</v>
      </c>
      <c r="E18" s="6" t="s">
        <v>123</v>
      </c>
      <c r="F18" s="14">
        <f t="shared" si="1"/>
        <v>8</v>
      </c>
      <c r="G18" s="6" t="s">
        <v>126</v>
      </c>
      <c r="H18" s="14">
        <f t="shared" si="2"/>
        <v>9</v>
      </c>
      <c r="I18" s="6" t="s">
        <v>770</v>
      </c>
      <c r="J18" s="14">
        <f t="shared" si="3"/>
        <v>10</v>
      </c>
      <c r="K18" s="6" t="s">
        <v>770</v>
      </c>
      <c r="L18" s="14">
        <f t="shared" si="4"/>
        <v>10</v>
      </c>
      <c r="M18" s="6" t="s">
        <v>123</v>
      </c>
      <c r="N18" s="14">
        <f t="shared" si="5"/>
        <v>8</v>
      </c>
      <c r="O18" s="6" t="s">
        <v>126</v>
      </c>
      <c r="P18" s="14">
        <f t="shared" si="6"/>
        <v>9</v>
      </c>
      <c r="Q18" s="15">
        <f t="shared" si="7"/>
        <v>358</v>
      </c>
      <c r="R18" s="19">
        <f t="shared" si="8"/>
        <v>8.9499999999999993</v>
      </c>
      <c r="S18" s="15">
        <v>310</v>
      </c>
      <c r="T18" s="7">
        <v>264</v>
      </c>
      <c r="U18" s="20">
        <v>350</v>
      </c>
      <c r="V18" s="21">
        <v>370</v>
      </c>
      <c r="W18" s="46">
        <v>366</v>
      </c>
      <c r="X18" s="20">
        <v>338</v>
      </c>
      <c r="Y18" s="8">
        <f t="shared" si="9"/>
        <v>8.4142857142857146</v>
      </c>
      <c r="Z18" s="93"/>
      <c r="AA18" s="93"/>
    </row>
    <row r="19" spans="1:28" s="5" customFormat="1" ht="27.95" customHeight="1">
      <c r="A19" s="15">
        <f t="shared" si="10"/>
        <v>14</v>
      </c>
      <c r="B19" s="18" t="s">
        <v>730</v>
      </c>
      <c r="C19" s="6" t="s">
        <v>126</v>
      </c>
      <c r="D19" s="14">
        <f t="shared" si="0"/>
        <v>9</v>
      </c>
      <c r="E19" s="6" t="s">
        <v>123</v>
      </c>
      <c r="F19" s="14">
        <f t="shared" si="1"/>
        <v>8</v>
      </c>
      <c r="G19" s="6" t="s">
        <v>770</v>
      </c>
      <c r="H19" s="14">
        <f t="shared" si="2"/>
        <v>10</v>
      </c>
      <c r="I19" s="6" t="s">
        <v>770</v>
      </c>
      <c r="J19" s="14">
        <f t="shared" si="3"/>
        <v>10</v>
      </c>
      <c r="K19" s="6" t="s">
        <v>126</v>
      </c>
      <c r="L19" s="14">
        <f t="shared" si="4"/>
        <v>9</v>
      </c>
      <c r="M19" s="6" t="s">
        <v>123</v>
      </c>
      <c r="N19" s="14">
        <f t="shared" si="5"/>
        <v>8</v>
      </c>
      <c r="O19" s="6" t="s">
        <v>126</v>
      </c>
      <c r="P19" s="14">
        <f t="shared" si="6"/>
        <v>9</v>
      </c>
      <c r="Q19" s="15">
        <f t="shared" si="7"/>
        <v>364</v>
      </c>
      <c r="R19" s="19">
        <f t="shared" si="8"/>
        <v>9.1</v>
      </c>
      <c r="S19" s="15">
        <v>266</v>
      </c>
      <c r="T19" s="7">
        <v>296</v>
      </c>
      <c r="U19" s="20">
        <v>370</v>
      </c>
      <c r="V19" s="21">
        <v>346</v>
      </c>
      <c r="W19" s="46">
        <v>328</v>
      </c>
      <c r="X19" s="20">
        <v>346</v>
      </c>
      <c r="Y19" s="8">
        <f t="shared" si="9"/>
        <v>8.2714285714285722</v>
      </c>
      <c r="Z19" s="93"/>
      <c r="AA19" s="22"/>
      <c r="AB19" s="100"/>
    </row>
    <row r="20" spans="1:28" s="5" customFormat="1" ht="27.95" customHeight="1">
      <c r="A20" s="15">
        <f t="shared" si="10"/>
        <v>15</v>
      </c>
      <c r="B20" s="18" t="s">
        <v>731</v>
      </c>
      <c r="C20" s="6" t="s">
        <v>119</v>
      </c>
      <c r="D20" s="14">
        <f t="shared" si="0"/>
        <v>4</v>
      </c>
      <c r="E20" s="6" t="s">
        <v>119</v>
      </c>
      <c r="F20" s="14">
        <f t="shared" si="1"/>
        <v>4</v>
      </c>
      <c r="G20" s="6" t="s">
        <v>19</v>
      </c>
      <c r="H20" s="14">
        <f t="shared" si="2"/>
        <v>7</v>
      </c>
      <c r="I20" s="6" t="s">
        <v>19</v>
      </c>
      <c r="J20" s="14">
        <f t="shared" si="3"/>
        <v>7</v>
      </c>
      <c r="K20" s="6" t="s">
        <v>20</v>
      </c>
      <c r="L20" s="14">
        <f t="shared" si="4"/>
        <v>6</v>
      </c>
      <c r="M20" s="6" t="s">
        <v>19</v>
      </c>
      <c r="N20" s="14">
        <f t="shared" si="5"/>
        <v>7</v>
      </c>
      <c r="O20" s="6" t="s">
        <v>19</v>
      </c>
      <c r="P20" s="14">
        <f t="shared" si="6"/>
        <v>7</v>
      </c>
      <c r="Q20" s="15">
        <f t="shared" si="7"/>
        <v>238</v>
      </c>
      <c r="R20" s="19">
        <f t="shared" si="8"/>
        <v>5.95</v>
      </c>
      <c r="S20" s="102">
        <v>172</v>
      </c>
      <c r="T20" s="7">
        <v>198</v>
      </c>
      <c r="U20" s="20">
        <v>234</v>
      </c>
      <c r="V20" s="21">
        <v>212</v>
      </c>
      <c r="W20" s="46">
        <v>226</v>
      </c>
      <c r="X20" s="20">
        <v>254</v>
      </c>
      <c r="Y20" s="8">
        <f t="shared" si="9"/>
        <v>5.4785714285714286</v>
      </c>
      <c r="Z20" s="93"/>
      <c r="AA20" s="22"/>
      <c r="AB20" s="100"/>
    </row>
    <row r="21" spans="1:28" s="5" customFormat="1" ht="27.95" customHeight="1">
      <c r="A21" s="15">
        <f t="shared" si="10"/>
        <v>16</v>
      </c>
      <c r="B21" s="18" t="s">
        <v>732</v>
      </c>
      <c r="C21" s="6" t="s">
        <v>126</v>
      </c>
      <c r="D21" s="14">
        <f t="shared" si="0"/>
        <v>9</v>
      </c>
      <c r="E21" s="6" t="s">
        <v>19</v>
      </c>
      <c r="F21" s="14">
        <f t="shared" si="1"/>
        <v>7</v>
      </c>
      <c r="G21" s="6" t="s">
        <v>126</v>
      </c>
      <c r="H21" s="14">
        <f t="shared" si="2"/>
        <v>9</v>
      </c>
      <c r="I21" s="118" t="s">
        <v>770</v>
      </c>
      <c r="J21" s="14">
        <f t="shared" si="3"/>
        <v>10</v>
      </c>
      <c r="K21" s="6" t="s">
        <v>123</v>
      </c>
      <c r="L21" s="14">
        <f t="shared" si="4"/>
        <v>8</v>
      </c>
      <c r="M21" s="6" t="s">
        <v>126</v>
      </c>
      <c r="N21" s="14">
        <f t="shared" si="5"/>
        <v>9</v>
      </c>
      <c r="O21" s="6" t="s">
        <v>123</v>
      </c>
      <c r="P21" s="14">
        <f t="shared" si="6"/>
        <v>8</v>
      </c>
      <c r="Q21" s="15">
        <f t="shared" si="7"/>
        <v>340</v>
      </c>
      <c r="R21" s="19">
        <f t="shared" si="8"/>
        <v>8.5</v>
      </c>
      <c r="S21" s="15">
        <v>273</v>
      </c>
      <c r="T21" s="7">
        <v>300</v>
      </c>
      <c r="U21" s="20">
        <v>324</v>
      </c>
      <c r="V21" s="21">
        <v>318</v>
      </c>
      <c r="W21" s="46">
        <v>302</v>
      </c>
      <c r="X21" s="20">
        <v>302</v>
      </c>
      <c r="Y21" s="8">
        <f t="shared" si="9"/>
        <v>7.7107142857142854</v>
      </c>
      <c r="Z21" s="93"/>
      <c r="AA21" s="93"/>
      <c r="AB21" s="100"/>
    </row>
    <row r="22" spans="1:28" s="5" customFormat="1" ht="27.95" customHeight="1">
      <c r="A22" s="15">
        <f t="shared" si="10"/>
        <v>17</v>
      </c>
      <c r="B22" s="18" t="s">
        <v>733</v>
      </c>
      <c r="C22" s="6" t="s">
        <v>20</v>
      </c>
      <c r="D22" s="14">
        <f t="shared" si="0"/>
        <v>6</v>
      </c>
      <c r="E22" s="6" t="s">
        <v>119</v>
      </c>
      <c r="F22" s="14">
        <f t="shared" si="1"/>
        <v>4</v>
      </c>
      <c r="G22" s="6" t="s">
        <v>19</v>
      </c>
      <c r="H22" s="14">
        <f t="shared" si="2"/>
        <v>7</v>
      </c>
      <c r="I22" s="6" t="s">
        <v>19</v>
      </c>
      <c r="J22" s="14">
        <f t="shared" si="3"/>
        <v>7</v>
      </c>
      <c r="K22" s="6" t="s">
        <v>19</v>
      </c>
      <c r="L22" s="14">
        <f t="shared" si="4"/>
        <v>7</v>
      </c>
      <c r="M22" s="6" t="s">
        <v>19</v>
      </c>
      <c r="N22" s="14">
        <f t="shared" si="5"/>
        <v>7</v>
      </c>
      <c r="O22" s="6" t="s">
        <v>19</v>
      </c>
      <c r="P22" s="14">
        <f t="shared" si="6"/>
        <v>7</v>
      </c>
      <c r="Q22" s="15">
        <f t="shared" si="7"/>
        <v>256</v>
      </c>
      <c r="R22" s="19">
        <f t="shared" si="8"/>
        <v>6.4</v>
      </c>
      <c r="S22" s="15">
        <v>231</v>
      </c>
      <c r="T22" s="7">
        <v>214</v>
      </c>
      <c r="U22" s="20">
        <v>226</v>
      </c>
      <c r="V22" s="21">
        <v>216</v>
      </c>
      <c r="W22" s="46">
        <v>240</v>
      </c>
      <c r="X22" s="51">
        <v>224</v>
      </c>
      <c r="Y22" s="8">
        <f t="shared" si="9"/>
        <v>5.7392857142857139</v>
      </c>
      <c r="Z22" s="93"/>
      <c r="AA22" s="93"/>
      <c r="AB22" s="100"/>
    </row>
    <row r="23" spans="1:28" s="5" customFormat="1" ht="27.95" customHeight="1">
      <c r="A23" s="15">
        <f t="shared" si="10"/>
        <v>18</v>
      </c>
      <c r="B23" s="18" t="s">
        <v>734</v>
      </c>
      <c r="C23" s="6" t="s">
        <v>770</v>
      </c>
      <c r="D23" s="14">
        <f t="shared" si="0"/>
        <v>10</v>
      </c>
      <c r="E23" s="6" t="s">
        <v>126</v>
      </c>
      <c r="F23" s="14">
        <f t="shared" si="1"/>
        <v>9</v>
      </c>
      <c r="G23" s="6" t="s">
        <v>126</v>
      </c>
      <c r="H23" s="14">
        <f t="shared" si="2"/>
        <v>9</v>
      </c>
      <c r="I23" s="6" t="s">
        <v>126</v>
      </c>
      <c r="J23" s="14">
        <f t="shared" si="3"/>
        <v>9</v>
      </c>
      <c r="K23" s="6" t="s">
        <v>770</v>
      </c>
      <c r="L23" s="14">
        <f t="shared" si="4"/>
        <v>10</v>
      </c>
      <c r="M23" s="6" t="s">
        <v>126</v>
      </c>
      <c r="N23" s="14">
        <f t="shared" si="5"/>
        <v>9</v>
      </c>
      <c r="O23" s="6" t="s">
        <v>770</v>
      </c>
      <c r="P23" s="14">
        <f t="shared" si="6"/>
        <v>10</v>
      </c>
      <c r="Q23" s="15">
        <f t="shared" si="7"/>
        <v>380</v>
      </c>
      <c r="R23" s="19">
        <f t="shared" si="8"/>
        <v>9.5</v>
      </c>
      <c r="S23" s="15">
        <v>264</v>
      </c>
      <c r="T23" s="7">
        <v>256</v>
      </c>
      <c r="U23" s="20">
        <v>332</v>
      </c>
      <c r="V23" s="21">
        <v>308</v>
      </c>
      <c r="W23" s="46">
        <v>340</v>
      </c>
      <c r="X23" s="51">
        <v>342</v>
      </c>
      <c r="Y23" s="8">
        <f t="shared" si="9"/>
        <v>7.9357142857142859</v>
      </c>
      <c r="Z23" s="93"/>
      <c r="AA23" s="93"/>
      <c r="AB23" s="100"/>
    </row>
    <row r="24" spans="1:28" s="5" customFormat="1" ht="27.95" customHeight="1">
      <c r="A24" s="15">
        <f t="shared" si="10"/>
        <v>19</v>
      </c>
      <c r="B24" s="18" t="s">
        <v>735</v>
      </c>
      <c r="C24" s="6" t="s">
        <v>19</v>
      </c>
      <c r="D24" s="14">
        <f t="shared" si="0"/>
        <v>7</v>
      </c>
      <c r="E24" s="6" t="s">
        <v>20</v>
      </c>
      <c r="F24" s="14">
        <f t="shared" si="1"/>
        <v>6</v>
      </c>
      <c r="G24" s="11" t="s">
        <v>19</v>
      </c>
      <c r="H24" s="14">
        <f t="shared" si="2"/>
        <v>7</v>
      </c>
      <c r="I24" s="11" t="s">
        <v>123</v>
      </c>
      <c r="J24" s="14">
        <f t="shared" si="3"/>
        <v>8</v>
      </c>
      <c r="K24" s="11" t="s">
        <v>19</v>
      </c>
      <c r="L24" s="14">
        <f t="shared" si="4"/>
        <v>7</v>
      </c>
      <c r="M24" s="11" t="s">
        <v>19</v>
      </c>
      <c r="N24" s="14">
        <f t="shared" si="5"/>
        <v>7</v>
      </c>
      <c r="O24" s="11" t="s">
        <v>123</v>
      </c>
      <c r="P24" s="14">
        <f t="shared" si="6"/>
        <v>8</v>
      </c>
      <c r="Q24" s="15">
        <f t="shared" si="7"/>
        <v>288</v>
      </c>
      <c r="R24" s="19">
        <f t="shared" si="8"/>
        <v>7.2</v>
      </c>
      <c r="S24" s="15">
        <v>201</v>
      </c>
      <c r="T24" s="7">
        <v>238</v>
      </c>
      <c r="U24" s="20">
        <v>272</v>
      </c>
      <c r="V24" s="21">
        <v>244</v>
      </c>
      <c r="W24" s="46">
        <v>272</v>
      </c>
      <c r="X24" s="20">
        <v>260</v>
      </c>
      <c r="Y24" s="8">
        <f t="shared" si="9"/>
        <v>6.3392857142857144</v>
      </c>
      <c r="Z24" s="93"/>
      <c r="AA24" s="22"/>
      <c r="AB24" s="100"/>
    </row>
    <row r="25" spans="1:28" s="5" customFormat="1" ht="27.95" customHeight="1">
      <c r="A25" s="15">
        <f t="shared" si="10"/>
        <v>20</v>
      </c>
      <c r="B25" s="18" t="s">
        <v>736</v>
      </c>
      <c r="C25" s="6" t="s">
        <v>19</v>
      </c>
      <c r="D25" s="14">
        <f t="shared" si="0"/>
        <v>7</v>
      </c>
      <c r="E25" s="6" t="s">
        <v>20</v>
      </c>
      <c r="F25" s="14">
        <f t="shared" si="1"/>
        <v>6</v>
      </c>
      <c r="G25" s="6" t="s">
        <v>126</v>
      </c>
      <c r="H25" s="14">
        <f t="shared" si="2"/>
        <v>9</v>
      </c>
      <c r="I25" s="6" t="s">
        <v>119</v>
      </c>
      <c r="J25" s="14">
        <f t="shared" si="3"/>
        <v>4</v>
      </c>
      <c r="K25" s="6" t="s">
        <v>123</v>
      </c>
      <c r="L25" s="14">
        <f t="shared" si="4"/>
        <v>8</v>
      </c>
      <c r="M25" s="6" t="s">
        <v>19</v>
      </c>
      <c r="N25" s="14">
        <f t="shared" si="5"/>
        <v>7</v>
      </c>
      <c r="O25" s="6" t="s">
        <v>123</v>
      </c>
      <c r="P25" s="14">
        <f t="shared" si="6"/>
        <v>8</v>
      </c>
      <c r="Q25" s="15">
        <f t="shared" si="7"/>
        <v>282</v>
      </c>
      <c r="R25" s="19">
        <f t="shared" si="8"/>
        <v>7.05</v>
      </c>
      <c r="S25" s="15">
        <v>255</v>
      </c>
      <c r="T25" s="7">
        <v>220</v>
      </c>
      <c r="U25" s="20">
        <v>286</v>
      </c>
      <c r="V25" s="21">
        <v>246</v>
      </c>
      <c r="W25" s="46">
        <v>264</v>
      </c>
      <c r="X25" s="20">
        <v>256</v>
      </c>
      <c r="Y25" s="8">
        <f t="shared" si="9"/>
        <v>6.4607142857142854</v>
      </c>
      <c r="Z25" s="93"/>
      <c r="AA25" s="22"/>
      <c r="AB25" s="100"/>
    </row>
    <row r="26" spans="1:28" s="5" customFormat="1" ht="27.95" customHeight="1">
      <c r="A26" s="15">
        <f t="shared" si="10"/>
        <v>21</v>
      </c>
      <c r="B26" s="18" t="s">
        <v>737</v>
      </c>
      <c r="C26" s="6" t="s">
        <v>123</v>
      </c>
      <c r="D26" s="14">
        <f t="shared" si="0"/>
        <v>8</v>
      </c>
      <c r="E26" s="6" t="s">
        <v>13</v>
      </c>
      <c r="F26" s="14">
        <f t="shared" si="1"/>
        <v>5</v>
      </c>
      <c r="G26" s="6" t="s">
        <v>19</v>
      </c>
      <c r="H26" s="14">
        <f t="shared" si="2"/>
        <v>7</v>
      </c>
      <c r="I26" s="6" t="s">
        <v>770</v>
      </c>
      <c r="J26" s="14">
        <f t="shared" si="3"/>
        <v>10</v>
      </c>
      <c r="K26" s="6" t="s">
        <v>126</v>
      </c>
      <c r="L26" s="14">
        <f t="shared" si="4"/>
        <v>9</v>
      </c>
      <c r="M26" s="6" t="s">
        <v>19</v>
      </c>
      <c r="N26" s="14">
        <f t="shared" si="5"/>
        <v>7</v>
      </c>
      <c r="O26" s="6" t="s">
        <v>126</v>
      </c>
      <c r="P26" s="14">
        <f t="shared" si="6"/>
        <v>9</v>
      </c>
      <c r="Q26" s="15">
        <f t="shared" si="7"/>
        <v>320</v>
      </c>
      <c r="R26" s="19">
        <f t="shared" si="8"/>
        <v>8</v>
      </c>
      <c r="S26" s="15">
        <v>192</v>
      </c>
      <c r="T26" s="7">
        <v>194</v>
      </c>
      <c r="U26" s="20">
        <v>258</v>
      </c>
      <c r="V26" s="21">
        <v>238</v>
      </c>
      <c r="W26" s="46">
        <v>278</v>
      </c>
      <c r="X26" s="20">
        <v>264</v>
      </c>
      <c r="Y26" s="8">
        <f t="shared" si="9"/>
        <v>6.2285714285714286</v>
      </c>
      <c r="Z26" s="93"/>
      <c r="AA26" s="93"/>
      <c r="AB26" s="100"/>
    </row>
    <row r="27" spans="1:28" s="5" customFormat="1" ht="27.95" customHeight="1">
      <c r="A27" s="15">
        <f t="shared" si="10"/>
        <v>22</v>
      </c>
      <c r="B27" s="18" t="s">
        <v>738</v>
      </c>
      <c r="C27" s="6" t="s">
        <v>126</v>
      </c>
      <c r="D27" s="14">
        <f t="shared" si="0"/>
        <v>9</v>
      </c>
      <c r="E27" s="6" t="s">
        <v>19</v>
      </c>
      <c r="F27" s="14">
        <f t="shared" si="1"/>
        <v>7</v>
      </c>
      <c r="G27" s="6" t="s">
        <v>123</v>
      </c>
      <c r="H27" s="14">
        <f t="shared" si="2"/>
        <v>8</v>
      </c>
      <c r="I27" s="6" t="s">
        <v>126</v>
      </c>
      <c r="J27" s="14">
        <f t="shared" si="3"/>
        <v>9</v>
      </c>
      <c r="K27" s="6" t="s">
        <v>126</v>
      </c>
      <c r="L27" s="14">
        <f t="shared" si="4"/>
        <v>9</v>
      </c>
      <c r="M27" s="6" t="s">
        <v>123</v>
      </c>
      <c r="N27" s="14">
        <f t="shared" si="5"/>
        <v>8</v>
      </c>
      <c r="O27" s="6" t="s">
        <v>126</v>
      </c>
      <c r="P27" s="14">
        <f t="shared" si="6"/>
        <v>9</v>
      </c>
      <c r="Q27" s="15">
        <f t="shared" si="7"/>
        <v>340</v>
      </c>
      <c r="R27" s="19">
        <f t="shared" si="8"/>
        <v>8.5</v>
      </c>
      <c r="S27" s="15">
        <v>213</v>
      </c>
      <c r="T27" s="7">
        <v>216</v>
      </c>
      <c r="U27" s="20">
        <v>326</v>
      </c>
      <c r="V27" s="21">
        <v>288</v>
      </c>
      <c r="W27" s="46">
        <v>280</v>
      </c>
      <c r="X27" s="20">
        <v>284</v>
      </c>
      <c r="Y27" s="8">
        <f t="shared" si="9"/>
        <v>6.9535714285714283</v>
      </c>
      <c r="Z27" s="93"/>
      <c r="AA27" s="93"/>
      <c r="AB27" s="100"/>
    </row>
    <row r="28" spans="1:28" s="5" customFormat="1" ht="27.95" customHeight="1">
      <c r="A28" s="15">
        <f t="shared" si="10"/>
        <v>23</v>
      </c>
      <c r="B28" s="18" t="s">
        <v>739</v>
      </c>
      <c r="C28" s="6" t="s">
        <v>123</v>
      </c>
      <c r="D28" s="14">
        <f t="shared" si="0"/>
        <v>8</v>
      </c>
      <c r="E28" s="6" t="s">
        <v>20</v>
      </c>
      <c r="F28" s="14">
        <f t="shared" si="1"/>
        <v>6</v>
      </c>
      <c r="G28" s="6" t="s">
        <v>126</v>
      </c>
      <c r="H28" s="14">
        <f t="shared" si="2"/>
        <v>9</v>
      </c>
      <c r="I28" s="6" t="s">
        <v>126</v>
      </c>
      <c r="J28" s="14">
        <f t="shared" si="3"/>
        <v>9</v>
      </c>
      <c r="K28" s="6" t="s">
        <v>123</v>
      </c>
      <c r="L28" s="14">
        <f t="shared" si="4"/>
        <v>8</v>
      </c>
      <c r="M28" s="6" t="s">
        <v>19</v>
      </c>
      <c r="N28" s="14">
        <f t="shared" si="5"/>
        <v>7</v>
      </c>
      <c r="O28" s="6" t="s">
        <v>126</v>
      </c>
      <c r="P28" s="14">
        <f t="shared" si="6"/>
        <v>9</v>
      </c>
      <c r="Q28" s="15">
        <f t="shared" si="7"/>
        <v>326</v>
      </c>
      <c r="R28" s="19">
        <f t="shared" si="8"/>
        <v>8.15</v>
      </c>
      <c r="S28" s="15">
        <v>301</v>
      </c>
      <c r="T28" s="7">
        <v>360</v>
      </c>
      <c r="U28" s="20">
        <v>342</v>
      </c>
      <c r="V28" s="21">
        <v>310</v>
      </c>
      <c r="W28" s="46">
        <v>348</v>
      </c>
      <c r="X28" s="20">
        <v>314</v>
      </c>
      <c r="Y28" s="8">
        <f t="shared" si="9"/>
        <v>8.2178571428571434</v>
      </c>
      <c r="Z28" s="93"/>
      <c r="AA28" s="22"/>
      <c r="AB28" s="100"/>
    </row>
    <row r="29" spans="1:28" s="5" customFormat="1" ht="27.95" customHeight="1">
      <c r="A29" s="15">
        <f t="shared" si="10"/>
        <v>24</v>
      </c>
      <c r="B29" s="18" t="s">
        <v>740</v>
      </c>
      <c r="C29" s="6" t="s">
        <v>20</v>
      </c>
      <c r="D29" s="14">
        <f t="shared" si="0"/>
        <v>6</v>
      </c>
      <c r="E29" s="6" t="s">
        <v>119</v>
      </c>
      <c r="F29" s="14">
        <f t="shared" si="1"/>
        <v>4</v>
      </c>
      <c r="G29" s="6" t="s">
        <v>19</v>
      </c>
      <c r="H29" s="14">
        <f t="shared" si="2"/>
        <v>7</v>
      </c>
      <c r="I29" s="6" t="s">
        <v>123</v>
      </c>
      <c r="J29" s="14">
        <f t="shared" si="3"/>
        <v>8</v>
      </c>
      <c r="K29" s="6" t="s">
        <v>19</v>
      </c>
      <c r="L29" s="14">
        <f t="shared" si="4"/>
        <v>7</v>
      </c>
      <c r="M29" s="6" t="s">
        <v>13</v>
      </c>
      <c r="N29" s="14">
        <f t="shared" si="5"/>
        <v>5</v>
      </c>
      <c r="O29" s="6" t="s">
        <v>126</v>
      </c>
      <c r="P29" s="14">
        <f t="shared" si="6"/>
        <v>9</v>
      </c>
      <c r="Q29" s="15">
        <f t="shared" si="7"/>
        <v>274</v>
      </c>
      <c r="R29" s="19">
        <f t="shared" si="8"/>
        <v>6.85</v>
      </c>
      <c r="S29" s="15">
        <v>287</v>
      </c>
      <c r="T29" s="7">
        <v>254</v>
      </c>
      <c r="U29" s="20">
        <v>286</v>
      </c>
      <c r="V29" s="21">
        <v>224</v>
      </c>
      <c r="W29" s="46">
        <v>236</v>
      </c>
      <c r="X29" s="51">
        <v>248</v>
      </c>
      <c r="Y29" s="8">
        <f t="shared" si="9"/>
        <v>6.4607142857142854</v>
      </c>
      <c r="Z29" s="93"/>
      <c r="AA29" s="22"/>
      <c r="AB29" s="100"/>
    </row>
    <row r="30" spans="1:28" s="5" customFormat="1" ht="27.95" customHeight="1">
      <c r="A30" s="15">
        <f t="shared" si="10"/>
        <v>25</v>
      </c>
      <c r="B30" s="18" t="s">
        <v>741</v>
      </c>
      <c r="C30" s="6" t="s">
        <v>19</v>
      </c>
      <c r="D30" s="14">
        <f t="shared" si="0"/>
        <v>7</v>
      </c>
      <c r="E30" s="6" t="s">
        <v>119</v>
      </c>
      <c r="F30" s="14">
        <f t="shared" si="1"/>
        <v>4</v>
      </c>
      <c r="G30" s="6" t="s">
        <v>123</v>
      </c>
      <c r="H30" s="14">
        <f t="shared" si="2"/>
        <v>8</v>
      </c>
      <c r="I30" s="6" t="s">
        <v>13</v>
      </c>
      <c r="J30" s="14">
        <f t="shared" si="3"/>
        <v>5</v>
      </c>
      <c r="K30" s="6" t="s">
        <v>19</v>
      </c>
      <c r="L30" s="14">
        <f t="shared" si="4"/>
        <v>7</v>
      </c>
      <c r="M30" s="6" t="s">
        <v>19</v>
      </c>
      <c r="N30" s="14">
        <f t="shared" si="5"/>
        <v>7</v>
      </c>
      <c r="O30" s="6" t="s">
        <v>126</v>
      </c>
      <c r="P30" s="14">
        <f t="shared" si="6"/>
        <v>9</v>
      </c>
      <c r="Q30" s="15">
        <f t="shared" si="7"/>
        <v>272</v>
      </c>
      <c r="R30" s="19">
        <f t="shared" si="8"/>
        <v>6.8</v>
      </c>
      <c r="S30" s="15">
        <v>242</v>
      </c>
      <c r="T30" s="7">
        <v>262</v>
      </c>
      <c r="U30" s="20">
        <v>260</v>
      </c>
      <c r="V30" s="21">
        <v>240</v>
      </c>
      <c r="W30" s="46">
        <v>276</v>
      </c>
      <c r="X30" s="20">
        <v>234</v>
      </c>
      <c r="Y30" s="8">
        <f t="shared" si="9"/>
        <v>6.378571428571429</v>
      </c>
      <c r="Z30" s="93"/>
      <c r="AA30" s="22"/>
      <c r="AB30" s="100"/>
    </row>
    <row r="31" spans="1:28" s="5" customFormat="1" ht="27.95" customHeight="1">
      <c r="A31" s="15">
        <f t="shared" si="10"/>
        <v>26</v>
      </c>
      <c r="B31" s="18" t="s">
        <v>742</v>
      </c>
      <c r="C31" s="6" t="s">
        <v>20</v>
      </c>
      <c r="D31" s="14">
        <f t="shared" si="0"/>
        <v>6</v>
      </c>
      <c r="E31" s="6" t="s">
        <v>20</v>
      </c>
      <c r="F31" s="14">
        <f t="shared" si="1"/>
        <v>6</v>
      </c>
      <c r="G31" s="6" t="s">
        <v>19</v>
      </c>
      <c r="H31" s="14">
        <f t="shared" si="2"/>
        <v>7</v>
      </c>
      <c r="I31" s="6" t="s">
        <v>13</v>
      </c>
      <c r="J31" s="14">
        <f t="shared" si="3"/>
        <v>5</v>
      </c>
      <c r="K31" s="6" t="s">
        <v>20</v>
      </c>
      <c r="L31" s="14">
        <f t="shared" si="4"/>
        <v>6</v>
      </c>
      <c r="M31" s="6" t="s">
        <v>19</v>
      </c>
      <c r="N31" s="14">
        <f t="shared" si="5"/>
        <v>7</v>
      </c>
      <c r="O31" s="6" t="s">
        <v>126</v>
      </c>
      <c r="P31" s="14">
        <f t="shared" si="6"/>
        <v>9</v>
      </c>
      <c r="Q31" s="15">
        <f t="shared" si="7"/>
        <v>266</v>
      </c>
      <c r="R31" s="19">
        <f t="shared" si="8"/>
        <v>6.65</v>
      </c>
      <c r="S31" s="15">
        <v>276</v>
      </c>
      <c r="T31" s="7">
        <v>290</v>
      </c>
      <c r="U31" s="20">
        <v>330</v>
      </c>
      <c r="V31" s="21">
        <v>254</v>
      </c>
      <c r="W31" s="46">
        <v>294</v>
      </c>
      <c r="X31" s="20">
        <v>276</v>
      </c>
      <c r="Y31" s="8">
        <f t="shared" si="9"/>
        <v>7.0928571428571425</v>
      </c>
      <c r="Z31" s="93"/>
      <c r="AA31" s="93"/>
      <c r="AB31" s="100"/>
    </row>
    <row r="32" spans="1:28" s="5" customFormat="1" ht="27.95" customHeight="1">
      <c r="A32" s="15">
        <f t="shared" si="10"/>
        <v>27</v>
      </c>
      <c r="B32" s="18" t="s">
        <v>743</v>
      </c>
      <c r="C32" s="6" t="s">
        <v>123</v>
      </c>
      <c r="D32" s="14">
        <f t="shared" si="0"/>
        <v>8</v>
      </c>
      <c r="E32" s="6" t="s">
        <v>19</v>
      </c>
      <c r="F32" s="14">
        <f t="shared" si="1"/>
        <v>7</v>
      </c>
      <c r="G32" s="6" t="s">
        <v>123</v>
      </c>
      <c r="H32" s="14">
        <f t="shared" si="2"/>
        <v>8</v>
      </c>
      <c r="I32" s="6" t="s">
        <v>19</v>
      </c>
      <c r="J32" s="14">
        <f t="shared" si="3"/>
        <v>7</v>
      </c>
      <c r="K32" s="6" t="s">
        <v>126</v>
      </c>
      <c r="L32" s="14">
        <f t="shared" si="4"/>
        <v>9</v>
      </c>
      <c r="M32" s="6" t="s">
        <v>19</v>
      </c>
      <c r="N32" s="14">
        <f t="shared" si="5"/>
        <v>7</v>
      </c>
      <c r="O32" s="6" t="s">
        <v>770</v>
      </c>
      <c r="P32" s="14">
        <f t="shared" si="6"/>
        <v>10</v>
      </c>
      <c r="Q32" s="15">
        <f t="shared" si="7"/>
        <v>328</v>
      </c>
      <c r="R32" s="19">
        <f t="shared" si="8"/>
        <v>8.1999999999999993</v>
      </c>
      <c r="S32" s="15">
        <v>197</v>
      </c>
      <c r="T32" s="7">
        <v>236</v>
      </c>
      <c r="U32" s="20">
        <v>284</v>
      </c>
      <c r="V32" s="21">
        <v>284</v>
      </c>
      <c r="W32" s="46">
        <v>310</v>
      </c>
      <c r="X32" s="20">
        <v>320</v>
      </c>
      <c r="Y32" s="8">
        <f t="shared" si="9"/>
        <v>6.996428571428571</v>
      </c>
      <c r="Z32" s="93"/>
      <c r="AA32" s="22"/>
      <c r="AB32" s="93"/>
    </row>
    <row r="33" spans="1:28" s="4" customFormat="1" ht="27.95" customHeight="1">
      <c r="A33" s="15">
        <f t="shared" si="10"/>
        <v>28</v>
      </c>
      <c r="B33" s="18" t="s">
        <v>744</v>
      </c>
      <c r="C33" s="6" t="s">
        <v>770</v>
      </c>
      <c r="D33" s="14">
        <f t="shared" si="0"/>
        <v>10</v>
      </c>
      <c r="E33" s="6" t="s">
        <v>770</v>
      </c>
      <c r="F33" s="14">
        <f t="shared" si="1"/>
        <v>10</v>
      </c>
      <c r="G33" s="6" t="s">
        <v>770</v>
      </c>
      <c r="H33" s="14">
        <f t="shared" si="2"/>
        <v>10</v>
      </c>
      <c r="I33" s="6" t="s">
        <v>770</v>
      </c>
      <c r="J33" s="14">
        <f t="shared" si="3"/>
        <v>10</v>
      </c>
      <c r="K33" s="6" t="s">
        <v>770</v>
      </c>
      <c r="L33" s="14">
        <f t="shared" si="4"/>
        <v>10</v>
      </c>
      <c r="M33" s="6" t="s">
        <v>126</v>
      </c>
      <c r="N33" s="14">
        <f t="shared" si="5"/>
        <v>9</v>
      </c>
      <c r="O33" s="6" t="s">
        <v>770</v>
      </c>
      <c r="P33" s="14">
        <f t="shared" si="6"/>
        <v>10</v>
      </c>
      <c r="Q33" s="15">
        <f t="shared" si="7"/>
        <v>398</v>
      </c>
      <c r="R33" s="19">
        <f t="shared" si="8"/>
        <v>9.9499999999999993</v>
      </c>
      <c r="S33" s="15">
        <v>296</v>
      </c>
      <c r="T33" s="7">
        <v>298</v>
      </c>
      <c r="U33" s="20">
        <v>368</v>
      </c>
      <c r="V33" s="21">
        <v>382</v>
      </c>
      <c r="W33" s="46">
        <v>390</v>
      </c>
      <c r="X33" s="20">
        <v>398</v>
      </c>
      <c r="Y33" s="8">
        <f t="shared" si="9"/>
        <v>9.0357142857142865</v>
      </c>
      <c r="Z33" s="93"/>
      <c r="AA33" s="93"/>
    </row>
    <row r="34" spans="1:28" s="4" customFormat="1" ht="27.95" customHeight="1">
      <c r="A34" s="15">
        <f t="shared" si="10"/>
        <v>29</v>
      </c>
      <c r="B34" s="18" t="s">
        <v>745</v>
      </c>
      <c r="C34" s="6" t="s">
        <v>19</v>
      </c>
      <c r="D34" s="14">
        <f t="shared" si="0"/>
        <v>7</v>
      </c>
      <c r="E34" s="6" t="s">
        <v>13</v>
      </c>
      <c r="F34" s="14">
        <f t="shared" si="1"/>
        <v>5</v>
      </c>
      <c r="G34" s="6" t="s">
        <v>123</v>
      </c>
      <c r="H34" s="14">
        <f t="shared" si="2"/>
        <v>8</v>
      </c>
      <c r="I34" s="6" t="s">
        <v>770</v>
      </c>
      <c r="J34" s="14">
        <f t="shared" si="3"/>
        <v>10</v>
      </c>
      <c r="K34" s="6"/>
      <c r="L34" s="14" t="b">
        <f t="shared" si="4"/>
        <v>0</v>
      </c>
      <c r="M34" s="6" t="s">
        <v>19</v>
      </c>
      <c r="N34" s="14">
        <f t="shared" si="5"/>
        <v>7</v>
      </c>
      <c r="O34" s="6" t="s">
        <v>126</v>
      </c>
      <c r="P34" s="14">
        <f t="shared" si="6"/>
        <v>9</v>
      </c>
      <c r="Q34" s="15">
        <f t="shared" si="7"/>
        <v>266</v>
      </c>
      <c r="R34" s="19">
        <f t="shared" si="8"/>
        <v>6.65</v>
      </c>
      <c r="S34" s="15">
        <v>185</v>
      </c>
      <c r="T34" s="7">
        <v>190</v>
      </c>
      <c r="U34" s="20">
        <v>226</v>
      </c>
      <c r="V34" s="21">
        <v>214</v>
      </c>
      <c r="W34" s="46">
        <v>240</v>
      </c>
      <c r="X34" s="20">
        <v>242</v>
      </c>
      <c r="Y34" s="8">
        <f t="shared" si="9"/>
        <v>5.5821428571428573</v>
      </c>
      <c r="Z34" s="93"/>
      <c r="AA34" s="22"/>
      <c r="AB34" s="100"/>
    </row>
    <row r="35" spans="1:28" s="4" customFormat="1" ht="27.95" customHeight="1">
      <c r="A35" s="15">
        <f t="shared" si="10"/>
        <v>30</v>
      </c>
      <c r="B35" s="18" t="s">
        <v>746</v>
      </c>
      <c r="C35" s="6" t="s">
        <v>19</v>
      </c>
      <c r="D35" s="14">
        <f t="shared" si="0"/>
        <v>7</v>
      </c>
      <c r="E35" s="6" t="s">
        <v>13</v>
      </c>
      <c r="F35" s="14">
        <f t="shared" si="1"/>
        <v>5</v>
      </c>
      <c r="G35" s="6" t="s">
        <v>123</v>
      </c>
      <c r="H35" s="14">
        <f t="shared" si="2"/>
        <v>8</v>
      </c>
      <c r="I35" s="6" t="s">
        <v>770</v>
      </c>
      <c r="J35" s="14">
        <f t="shared" si="3"/>
        <v>10</v>
      </c>
      <c r="K35" s="6" t="s">
        <v>20</v>
      </c>
      <c r="L35" s="14">
        <f t="shared" si="4"/>
        <v>6</v>
      </c>
      <c r="M35" s="6" t="s">
        <v>19</v>
      </c>
      <c r="N35" s="14">
        <f t="shared" si="5"/>
        <v>7</v>
      </c>
      <c r="O35" s="6" t="s">
        <v>770</v>
      </c>
      <c r="P35" s="14">
        <f t="shared" si="6"/>
        <v>10</v>
      </c>
      <c r="Q35" s="15">
        <f t="shared" si="7"/>
        <v>310</v>
      </c>
      <c r="R35" s="19">
        <f t="shared" si="8"/>
        <v>7.75</v>
      </c>
      <c r="S35" s="15">
        <v>255</v>
      </c>
      <c r="T35" s="7">
        <v>260</v>
      </c>
      <c r="U35" s="20">
        <v>318</v>
      </c>
      <c r="V35" s="21">
        <v>292</v>
      </c>
      <c r="W35" s="46">
        <v>328</v>
      </c>
      <c r="X35" s="20">
        <v>294</v>
      </c>
      <c r="Y35" s="8">
        <f t="shared" si="9"/>
        <v>7.3464285714285715</v>
      </c>
      <c r="Z35" s="93"/>
      <c r="AA35" s="93"/>
    </row>
    <row r="36" spans="1:28" s="4" customFormat="1" ht="27.95" customHeight="1">
      <c r="A36" s="15">
        <f t="shared" si="10"/>
        <v>31</v>
      </c>
      <c r="B36" s="18" t="s">
        <v>747</v>
      </c>
      <c r="C36" s="6" t="s">
        <v>126</v>
      </c>
      <c r="D36" s="14">
        <f t="shared" si="0"/>
        <v>9</v>
      </c>
      <c r="E36" s="6" t="s">
        <v>126</v>
      </c>
      <c r="F36" s="14">
        <f t="shared" si="1"/>
        <v>9</v>
      </c>
      <c r="G36" s="6" t="s">
        <v>770</v>
      </c>
      <c r="H36" s="14">
        <f t="shared" si="2"/>
        <v>10</v>
      </c>
      <c r="I36" s="6" t="s">
        <v>770</v>
      </c>
      <c r="J36" s="14">
        <f t="shared" si="3"/>
        <v>10</v>
      </c>
      <c r="K36" s="6" t="s">
        <v>126</v>
      </c>
      <c r="L36" s="14">
        <f t="shared" si="4"/>
        <v>9</v>
      </c>
      <c r="M36" s="6" t="s">
        <v>123</v>
      </c>
      <c r="N36" s="14">
        <f t="shared" si="5"/>
        <v>8</v>
      </c>
      <c r="O36" s="6" t="s">
        <v>770</v>
      </c>
      <c r="P36" s="14">
        <f t="shared" si="6"/>
        <v>10</v>
      </c>
      <c r="Q36" s="15">
        <f t="shared" si="7"/>
        <v>378</v>
      </c>
      <c r="R36" s="19">
        <f t="shared" si="8"/>
        <v>9.4499999999999993</v>
      </c>
      <c r="S36" s="15">
        <v>298</v>
      </c>
      <c r="T36" s="7">
        <v>316</v>
      </c>
      <c r="U36" s="20">
        <v>348</v>
      </c>
      <c r="V36" s="21">
        <v>346</v>
      </c>
      <c r="W36" s="46">
        <v>364</v>
      </c>
      <c r="X36" s="20">
        <v>346</v>
      </c>
      <c r="Y36" s="8">
        <f t="shared" si="9"/>
        <v>8.5571428571428569</v>
      </c>
      <c r="Z36" s="93"/>
      <c r="AA36" s="93"/>
      <c r="AB36" s="100"/>
    </row>
    <row r="37" spans="1:28" s="4" customFormat="1" ht="27.95" customHeight="1">
      <c r="A37" s="15">
        <f t="shared" si="10"/>
        <v>32</v>
      </c>
      <c r="B37" s="18" t="s">
        <v>748</v>
      </c>
      <c r="C37" s="6" t="s">
        <v>20</v>
      </c>
      <c r="D37" s="14">
        <f t="shared" si="0"/>
        <v>6</v>
      </c>
      <c r="E37" s="6" t="s">
        <v>13</v>
      </c>
      <c r="F37" s="14">
        <f t="shared" si="1"/>
        <v>5</v>
      </c>
      <c r="G37" s="6" t="s">
        <v>123</v>
      </c>
      <c r="H37" s="14">
        <f t="shared" si="2"/>
        <v>8</v>
      </c>
      <c r="I37" s="6" t="s">
        <v>20</v>
      </c>
      <c r="J37" s="14">
        <f t="shared" si="3"/>
        <v>6</v>
      </c>
      <c r="K37" s="6" t="s">
        <v>19</v>
      </c>
      <c r="L37" s="14">
        <f t="shared" si="4"/>
        <v>7</v>
      </c>
      <c r="M37" s="6" t="s">
        <v>13</v>
      </c>
      <c r="N37" s="14">
        <f t="shared" si="5"/>
        <v>5</v>
      </c>
      <c r="O37" s="6" t="s">
        <v>123</v>
      </c>
      <c r="P37" s="14">
        <f t="shared" si="6"/>
        <v>8</v>
      </c>
      <c r="Q37" s="15">
        <f t="shared" si="7"/>
        <v>266</v>
      </c>
      <c r="R37" s="19">
        <f t="shared" si="8"/>
        <v>6.65</v>
      </c>
      <c r="S37" s="15">
        <v>221</v>
      </c>
      <c r="T37" s="7">
        <v>216</v>
      </c>
      <c r="U37" s="20">
        <v>246</v>
      </c>
      <c r="V37" s="21">
        <v>222</v>
      </c>
      <c r="W37" s="46">
        <v>260</v>
      </c>
      <c r="X37" s="51">
        <v>210</v>
      </c>
      <c r="Y37" s="8">
        <f t="shared" si="9"/>
        <v>5.8607142857142858</v>
      </c>
      <c r="Z37" s="93"/>
      <c r="AA37" s="22"/>
      <c r="AB37" s="93"/>
    </row>
    <row r="38" spans="1:28" s="4" customFormat="1" ht="27.95" customHeight="1">
      <c r="A38" s="15">
        <f t="shared" si="10"/>
        <v>33</v>
      </c>
      <c r="B38" s="18" t="s">
        <v>749</v>
      </c>
      <c r="C38" s="6" t="s">
        <v>19</v>
      </c>
      <c r="D38" s="14">
        <f t="shared" si="0"/>
        <v>7</v>
      </c>
      <c r="E38" s="6" t="s">
        <v>19</v>
      </c>
      <c r="F38" s="14">
        <f t="shared" si="1"/>
        <v>7</v>
      </c>
      <c r="G38" s="6" t="s">
        <v>123</v>
      </c>
      <c r="H38" s="14">
        <f t="shared" si="2"/>
        <v>8</v>
      </c>
      <c r="I38" s="6" t="s">
        <v>123</v>
      </c>
      <c r="J38" s="14">
        <f t="shared" si="3"/>
        <v>8</v>
      </c>
      <c r="K38" s="6" t="s">
        <v>770</v>
      </c>
      <c r="L38" s="14">
        <f t="shared" si="4"/>
        <v>10</v>
      </c>
      <c r="M38" s="6" t="s">
        <v>19</v>
      </c>
      <c r="N38" s="14">
        <f t="shared" si="5"/>
        <v>7</v>
      </c>
      <c r="O38" s="6" t="s">
        <v>126</v>
      </c>
      <c r="P38" s="14">
        <f t="shared" si="6"/>
        <v>9</v>
      </c>
      <c r="Q38" s="15">
        <f t="shared" si="7"/>
        <v>326</v>
      </c>
      <c r="R38" s="19">
        <f t="shared" si="8"/>
        <v>8.15</v>
      </c>
      <c r="S38" s="15">
        <v>222</v>
      </c>
      <c r="T38" s="7">
        <v>220</v>
      </c>
      <c r="U38" s="20">
        <v>288</v>
      </c>
      <c r="V38" s="21">
        <v>244</v>
      </c>
      <c r="W38" s="46">
        <v>262</v>
      </c>
      <c r="X38" s="51">
        <v>298</v>
      </c>
      <c r="Y38" s="8">
        <f t="shared" si="9"/>
        <v>6.6428571428571432</v>
      </c>
      <c r="Z38" s="93"/>
      <c r="AA38" s="22"/>
      <c r="AB38" s="100"/>
    </row>
    <row r="39" spans="1:28" s="4" customFormat="1" ht="27.95" customHeight="1">
      <c r="A39" s="15">
        <f t="shared" si="10"/>
        <v>34</v>
      </c>
      <c r="B39" s="18" t="s">
        <v>750</v>
      </c>
      <c r="C39" s="6" t="s">
        <v>770</v>
      </c>
      <c r="D39" s="14">
        <f t="shared" si="0"/>
        <v>10</v>
      </c>
      <c r="E39" s="6" t="s">
        <v>770</v>
      </c>
      <c r="F39" s="14">
        <f t="shared" si="1"/>
        <v>10</v>
      </c>
      <c r="G39" s="6" t="s">
        <v>770</v>
      </c>
      <c r="H39" s="14">
        <f t="shared" si="2"/>
        <v>10</v>
      </c>
      <c r="I39" s="6" t="s">
        <v>770</v>
      </c>
      <c r="J39" s="14">
        <f t="shared" si="3"/>
        <v>10</v>
      </c>
      <c r="K39" s="6" t="s">
        <v>770</v>
      </c>
      <c r="L39" s="14">
        <f t="shared" si="4"/>
        <v>10</v>
      </c>
      <c r="M39" s="6" t="s">
        <v>123</v>
      </c>
      <c r="N39" s="14">
        <f t="shared" si="5"/>
        <v>8</v>
      </c>
      <c r="O39" s="6" t="s">
        <v>770</v>
      </c>
      <c r="P39" s="14">
        <f t="shared" si="6"/>
        <v>10</v>
      </c>
      <c r="Q39" s="15">
        <f t="shared" si="7"/>
        <v>396</v>
      </c>
      <c r="R39" s="19">
        <f t="shared" si="8"/>
        <v>9.9</v>
      </c>
      <c r="S39" s="15">
        <v>319</v>
      </c>
      <c r="T39" s="7">
        <v>344</v>
      </c>
      <c r="U39" s="20">
        <v>382</v>
      </c>
      <c r="V39" s="21">
        <v>394</v>
      </c>
      <c r="W39" s="46">
        <v>396</v>
      </c>
      <c r="X39" s="20">
        <v>396</v>
      </c>
      <c r="Y39" s="8">
        <f t="shared" si="9"/>
        <v>9.382142857142858</v>
      </c>
      <c r="Z39" s="93"/>
      <c r="AA39" s="22"/>
      <c r="AB39" s="100"/>
    </row>
    <row r="40" spans="1:28" s="4" customFormat="1" ht="27.95" customHeight="1">
      <c r="A40" s="15">
        <f t="shared" si="10"/>
        <v>35</v>
      </c>
      <c r="B40" s="18" t="s">
        <v>751</v>
      </c>
      <c r="C40" s="6" t="s">
        <v>13</v>
      </c>
      <c r="D40" s="14">
        <f t="shared" si="0"/>
        <v>5</v>
      </c>
      <c r="E40" s="6" t="s">
        <v>13</v>
      </c>
      <c r="F40" s="14">
        <f t="shared" si="1"/>
        <v>5</v>
      </c>
      <c r="G40" s="6" t="s">
        <v>20</v>
      </c>
      <c r="H40" s="14">
        <f t="shared" si="2"/>
        <v>6</v>
      </c>
      <c r="I40" s="6" t="s">
        <v>19</v>
      </c>
      <c r="J40" s="14">
        <f t="shared" si="3"/>
        <v>7</v>
      </c>
      <c r="K40" s="6" t="s">
        <v>20</v>
      </c>
      <c r="L40" s="14">
        <f t="shared" si="4"/>
        <v>6</v>
      </c>
      <c r="M40" s="6" t="s">
        <v>19</v>
      </c>
      <c r="N40" s="14">
        <f t="shared" si="5"/>
        <v>7</v>
      </c>
      <c r="O40" s="6" t="s">
        <v>126</v>
      </c>
      <c r="P40" s="14">
        <f t="shared" si="6"/>
        <v>9</v>
      </c>
      <c r="Q40" s="15">
        <f t="shared" si="7"/>
        <v>260</v>
      </c>
      <c r="R40" s="19">
        <f t="shared" si="8"/>
        <v>6.5</v>
      </c>
      <c r="S40" s="15">
        <v>224</v>
      </c>
      <c r="T40" s="7">
        <v>256</v>
      </c>
      <c r="U40" s="20">
        <v>306</v>
      </c>
      <c r="V40" s="21">
        <v>272</v>
      </c>
      <c r="W40" s="46">
        <v>242</v>
      </c>
      <c r="X40" s="20">
        <v>276</v>
      </c>
      <c r="Y40" s="8">
        <f t="shared" si="9"/>
        <v>6.5571428571428569</v>
      </c>
      <c r="Z40" s="93"/>
      <c r="AA40" s="22"/>
      <c r="AB40" s="100"/>
    </row>
    <row r="41" spans="1:28" s="4" customFormat="1" ht="27.95" customHeight="1">
      <c r="A41" s="15">
        <f t="shared" si="10"/>
        <v>36</v>
      </c>
      <c r="B41" s="18" t="s">
        <v>752</v>
      </c>
      <c r="C41" s="6" t="s">
        <v>770</v>
      </c>
      <c r="D41" s="14">
        <f t="shared" si="0"/>
        <v>10</v>
      </c>
      <c r="E41" s="6" t="s">
        <v>123</v>
      </c>
      <c r="F41" s="14">
        <f t="shared" si="1"/>
        <v>8</v>
      </c>
      <c r="G41" s="6" t="s">
        <v>770</v>
      </c>
      <c r="H41" s="14">
        <f t="shared" si="2"/>
        <v>10</v>
      </c>
      <c r="I41" s="6" t="s">
        <v>126</v>
      </c>
      <c r="J41" s="14">
        <f t="shared" si="3"/>
        <v>9</v>
      </c>
      <c r="K41" s="6" t="s">
        <v>126</v>
      </c>
      <c r="L41" s="14">
        <f t="shared" si="4"/>
        <v>9</v>
      </c>
      <c r="M41" s="6" t="s">
        <v>126</v>
      </c>
      <c r="N41" s="14">
        <f t="shared" si="5"/>
        <v>9</v>
      </c>
      <c r="O41" s="6" t="s">
        <v>770</v>
      </c>
      <c r="P41" s="14">
        <f t="shared" si="6"/>
        <v>10</v>
      </c>
      <c r="Q41" s="15">
        <f t="shared" si="7"/>
        <v>374</v>
      </c>
      <c r="R41" s="19">
        <f t="shared" si="8"/>
        <v>9.35</v>
      </c>
      <c r="S41" s="15">
        <v>278</v>
      </c>
      <c r="T41" s="7">
        <v>278</v>
      </c>
      <c r="U41" s="20">
        <v>336</v>
      </c>
      <c r="V41" s="21">
        <v>368</v>
      </c>
      <c r="W41" s="46">
        <v>376</v>
      </c>
      <c r="X41" s="20">
        <v>384</v>
      </c>
      <c r="Y41" s="8">
        <f t="shared" si="9"/>
        <v>8.5500000000000007</v>
      </c>
      <c r="Z41" s="93"/>
      <c r="AA41" s="22"/>
      <c r="AB41" s="100"/>
    </row>
    <row r="42" spans="1:28" s="4" customFormat="1" ht="27.95" customHeight="1">
      <c r="A42" s="15">
        <f t="shared" si="10"/>
        <v>37</v>
      </c>
      <c r="B42" s="18" t="s">
        <v>753</v>
      </c>
      <c r="C42" s="6" t="s">
        <v>19</v>
      </c>
      <c r="D42" s="14">
        <f t="shared" si="0"/>
        <v>7</v>
      </c>
      <c r="E42" s="6" t="s">
        <v>119</v>
      </c>
      <c r="F42" s="14">
        <f t="shared" si="1"/>
        <v>4</v>
      </c>
      <c r="G42" s="6" t="s">
        <v>123</v>
      </c>
      <c r="H42" s="14">
        <f t="shared" si="2"/>
        <v>8</v>
      </c>
      <c r="I42" s="6" t="s">
        <v>19</v>
      </c>
      <c r="J42" s="14">
        <f t="shared" si="3"/>
        <v>7</v>
      </c>
      <c r="K42" s="6" t="s">
        <v>123</v>
      </c>
      <c r="L42" s="14">
        <f t="shared" si="4"/>
        <v>8</v>
      </c>
      <c r="M42" s="6" t="s">
        <v>20</v>
      </c>
      <c r="N42" s="14">
        <f t="shared" si="5"/>
        <v>6</v>
      </c>
      <c r="O42" s="6" t="s">
        <v>123</v>
      </c>
      <c r="P42" s="14">
        <f t="shared" si="6"/>
        <v>8</v>
      </c>
      <c r="Q42" s="15">
        <f t="shared" si="7"/>
        <v>280</v>
      </c>
      <c r="R42" s="19">
        <f t="shared" si="8"/>
        <v>7</v>
      </c>
      <c r="S42" s="15">
        <v>236</v>
      </c>
      <c r="T42" s="7">
        <v>194</v>
      </c>
      <c r="U42" s="20">
        <v>274</v>
      </c>
      <c r="V42" s="21">
        <v>250</v>
      </c>
      <c r="W42" s="46">
        <v>260</v>
      </c>
      <c r="X42" s="20">
        <v>216</v>
      </c>
      <c r="Y42" s="8">
        <f t="shared" si="9"/>
        <v>6.1071428571428568</v>
      </c>
      <c r="Z42" s="93"/>
      <c r="AA42" s="93"/>
      <c r="AB42" s="100"/>
    </row>
    <row r="43" spans="1:28" s="4" customFormat="1" ht="27.95" customHeight="1">
      <c r="A43" s="15">
        <f t="shared" si="10"/>
        <v>38</v>
      </c>
      <c r="B43" s="18" t="s">
        <v>754</v>
      </c>
      <c r="C43" s="6" t="s">
        <v>19</v>
      </c>
      <c r="D43" s="14">
        <f t="shared" si="0"/>
        <v>7</v>
      </c>
      <c r="E43" s="6" t="s">
        <v>20</v>
      </c>
      <c r="F43" s="14">
        <f t="shared" si="1"/>
        <v>6</v>
      </c>
      <c r="G43" s="6" t="s">
        <v>19</v>
      </c>
      <c r="H43" s="14">
        <f t="shared" si="2"/>
        <v>7</v>
      </c>
      <c r="I43" s="6" t="s">
        <v>123</v>
      </c>
      <c r="J43" s="14">
        <f t="shared" si="3"/>
        <v>8</v>
      </c>
      <c r="K43" s="6" t="s">
        <v>123</v>
      </c>
      <c r="L43" s="14">
        <f t="shared" si="4"/>
        <v>8</v>
      </c>
      <c r="M43" s="6" t="s">
        <v>119</v>
      </c>
      <c r="N43" s="14">
        <f t="shared" si="5"/>
        <v>4</v>
      </c>
      <c r="O43" s="6" t="s">
        <v>19</v>
      </c>
      <c r="P43" s="14">
        <f t="shared" si="6"/>
        <v>7</v>
      </c>
      <c r="Q43" s="15">
        <f t="shared" si="7"/>
        <v>280</v>
      </c>
      <c r="R43" s="19">
        <f t="shared" si="8"/>
        <v>7</v>
      </c>
      <c r="S43" s="15">
        <v>239</v>
      </c>
      <c r="T43" s="7">
        <v>262</v>
      </c>
      <c r="U43" s="20">
        <v>306</v>
      </c>
      <c r="V43" s="21">
        <v>264</v>
      </c>
      <c r="W43" s="46">
        <v>292</v>
      </c>
      <c r="X43" s="20">
        <v>278</v>
      </c>
      <c r="Y43" s="8">
        <f t="shared" si="9"/>
        <v>6.8607142857142858</v>
      </c>
      <c r="Z43" s="93"/>
      <c r="AA43" s="22"/>
      <c r="AB43" s="100"/>
    </row>
    <row r="44" spans="1:28" s="4" customFormat="1" ht="27.95" customHeight="1">
      <c r="A44" s="15">
        <f t="shared" si="10"/>
        <v>39</v>
      </c>
      <c r="B44" s="18" t="s">
        <v>755</v>
      </c>
      <c r="C44" s="6" t="s">
        <v>770</v>
      </c>
      <c r="D44" s="14">
        <f t="shared" si="0"/>
        <v>10</v>
      </c>
      <c r="E44" s="6" t="s">
        <v>123</v>
      </c>
      <c r="F44" s="14">
        <f t="shared" si="1"/>
        <v>8</v>
      </c>
      <c r="G44" s="6" t="s">
        <v>123</v>
      </c>
      <c r="H44" s="14">
        <f t="shared" si="2"/>
        <v>8</v>
      </c>
      <c r="I44" s="6" t="s">
        <v>19</v>
      </c>
      <c r="J44" s="14">
        <f t="shared" si="3"/>
        <v>7</v>
      </c>
      <c r="K44" s="6" t="s">
        <v>126</v>
      </c>
      <c r="L44" s="14">
        <f t="shared" si="4"/>
        <v>9</v>
      </c>
      <c r="M44" s="6" t="s">
        <v>123</v>
      </c>
      <c r="N44" s="14">
        <f t="shared" si="5"/>
        <v>8</v>
      </c>
      <c r="O44" s="6" t="s">
        <v>126</v>
      </c>
      <c r="P44" s="14">
        <f t="shared" si="6"/>
        <v>9</v>
      </c>
      <c r="Q44" s="15">
        <f t="shared" si="7"/>
        <v>340</v>
      </c>
      <c r="R44" s="19">
        <f t="shared" si="8"/>
        <v>8.5</v>
      </c>
      <c r="S44" s="15">
        <v>227</v>
      </c>
      <c r="T44" s="7">
        <v>270</v>
      </c>
      <c r="U44" s="20">
        <v>340</v>
      </c>
      <c r="V44" s="21">
        <v>310</v>
      </c>
      <c r="W44" s="46">
        <v>284</v>
      </c>
      <c r="X44" s="20">
        <v>290</v>
      </c>
      <c r="Y44" s="8">
        <f t="shared" si="9"/>
        <v>7.3607142857142858</v>
      </c>
      <c r="Z44" s="93"/>
      <c r="AA44" s="22"/>
      <c r="AB44" s="93"/>
    </row>
    <row r="45" spans="1:28" s="4" customFormat="1" ht="27.95" customHeight="1">
      <c r="A45" s="15">
        <f t="shared" si="10"/>
        <v>40</v>
      </c>
      <c r="B45" s="18" t="s">
        <v>756</v>
      </c>
      <c r="C45" s="6" t="s">
        <v>19</v>
      </c>
      <c r="D45" s="14">
        <f t="shared" si="0"/>
        <v>7</v>
      </c>
      <c r="E45" s="6" t="s">
        <v>13</v>
      </c>
      <c r="F45" s="14">
        <f t="shared" si="1"/>
        <v>5</v>
      </c>
      <c r="G45" s="6" t="s">
        <v>123</v>
      </c>
      <c r="H45" s="14">
        <f t="shared" si="2"/>
        <v>8</v>
      </c>
      <c r="I45" s="6" t="s">
        <v>126</v>
      </c>
      <c r="J45" s="14">
        <f t="shared" si="3"/>
        <v>9</v>
      </c>
      <c r="K45" s="6"/>
      <c r="L45" s="14" t="b">
        <f t="shared" si="4"/>
        <v>0</v>
      </c>
      <c r="M45" s="6" t="s">
        <v>20</v>
      </c>
      <c r="N45" s="14">
        <f t="shared" si="5"/>
        <v>6</v>
      </c>
      <c r="O45" s="6" t="s">
        <v>126</v>
      </c>
      <c r="P45" s="14">
        <f t="shared" si="6"/>
        <v>9</v>
      </c>
      <c r="Q45" s="15">
        <f t="shared" si="7"/>
        <v>258</v>
      </c>
      <c r="R45" s="19">
        <f t="shared" si="8"/>
        <v>6.45</v>
      </c>
      <c r="S45" s="15">
        <v>188</v>
      </c>
      <c r="T45" s="7">
        <v>218</v>
      </c>
      <c r="U45" s="20">
        <v>264</v>
      </c>
      <c r="V45" s="21">
        <v>236</v>
      </c>
      <c r="W45" s="46">
        <v>274</v>
      </c>
      <c r="X45" s="20">
        <v>240</v>
      </c>
      <c r="Y45" s="8">
        <f t="shared" si="9"/>
        <v>5.9928571428571429</v>
      </c>
      <c r="Z45" s="93"/>
      <c r="AA45" s="22"/>
      <c r="AB45" s="100"/>
    </row>
    <row r="46" spans="1:28" s="4" customFormat="1" ht="27.95" customHeight="1">
      <c r="A46" s="15">
        <f t="shared" si="10"/>
        <v>41</v>
      </c>
      <c r="B46" s="18" t="s">
        <v>757</v>
      </c>
      <c r="C46" s="6" t="s">
        <v>126</v>
      </c>
      <c r="D46" s="14">
        <f t="shared" si="0"/>
        <v>9</v>
      </c>
      <c r="E46" s="6" t="s">
        <v>13</v>
      </c>
      <c r="F46" s="14">
        <f t="shared" si="1"/>
        <v>5</v>
      </c>
      <c r="G46" s="6" t="s">
        <v>19</v>
      </c>
      <c r="H46" s="14">
        <f t="shared" si="2"/>
        <v>7</v>
      </c>
      <c r="I46" s="6" t="s">
        <v>770</v>
      </c>
      <c r="J46" s="14">
        <f t="shared" si="3"/>
        <v>10</v>
      </c>
      <c r="K46" s="6" t="s">
        <v>126</v>
      </c>
      <c r="L46" s="14">
        <f t="shared" si="4"/>
        <v>9</v>
      </c>
      <c r="M46" s="6" t="s">
        <v>19</v>
      </c>
      <c r="N46" s="14">
        <f t="shared" si="5"/>
        <v>7</v>
      </c>
      <c r="O46" s="6" t="s">
        <v>126</v>
      </c>
      <c r="P46" s="14">
        <f t="shared" si="6"/>
        <v>9</v>
      </c>
      <c r="Q46" s="15">
        <f t="shared" si="7"/>
        <v>326</v>
      </c>
      <c r="R46" s="19">
        <f t="shared" si="8"/>
        <v>8.15</v>
      </c>
      <c r="S46" s="15">
        <v>265</v>
      </c>
      <c r="T46" s="7">
        <v>312</v>
      </c>
      <c r="U46" s="20">
        <v>344</v>
      </c>
      <c r="V46" s="21">
        <v>294</v>
      </c>
      <c r="W46" s="46">
        <v>318</v>
      </c>
      <c r="X46" s="20">
        <v>318</v>
      </c>
      <c r="Y46" s="8">
        <f t="shared" si="9"/>
        <v>7.7750000000000004</v>
      </c>
      <c r="Z46" s="93"/>
      <c r="AA46" s="93"/>
      <c r="AB46" s="100"/>
    </row>
    <row r="47" spans="1:28" s="4" customFormat="1" ht="27.95" customHeight="1">
      <c r="A47" s="15">
        <f t="shared" si="10"/>
        <v>42</v>
      </c>
      <c r="B47" s="18" t="s">
        <v>758</v>
      </c>
      <c r="C47" s="6" t="s">
        <v>123</v>
      </c>
      <c r="D47" s="14">
        <f t="shared" si="0"/>
        <v>8</v>
      </c>
      <c r="E47" s="6" t="s">
        <v>123</v>
      </c>
      <c r="F47" s="14">
        <f t="shared" si="1"/>
        <v>8</v>
      </c>
      <c r="G47" s="6" t="s">
        <v>126</v>
      </c>
      <c r="H47" s="14">
        <f t="shared" si="2"/>
        <v>9</v>
      </c>
      <c r="I47" s="6" t="s">
        <v>126</v>
      </c>
      <c r="J47" s="14">
        <f t="shared" si="3"/>
        <v>9</v>
      </c>
      <c r="K47" s="6" t="s">
        <v>126</v>
      </c>
      <c r="L47" s="14">
        <f t="shared" si="4"/>
        <v>9</v>
      </c>
      <c r="M47" s="6" t="s">
        <v>123</v>
      </c>
      <c r="N47" s="14">
        <f t="shared" si="5"/>
        <v>8</v>
      </c>
      <c r="O47" s="6" t="s">
        <v>126</v>
      </c>
      <c r="P47" s="14">
        <f t="shared" si="6"/>
        <v>9</v>
      </c>
      <c r="Q47" s="15">
        <f t="shared" si="7"/>
        <v>346</v>
      </c>
      <c r="R47" s="19">
        <f t="shared" si="8"/>
        <v>8.65</v>
      </c>
      <c r="S47" s="15">
        <v>289</v>
      </c>
      <c r="T47" s="7">
        <v>290</v>
      </c>
      <c r="U47" s="20">
        <v>342</v>
      </c>
      <c r="V47" s="21">
        <v>320</v>
      </c>
      <c r="W47" s="46">
        <v>366</v>
      </c>
      <c r="X47" s="20">
        <v>336</v>
      </c>
      <c r="Y47" s="8">
        <f t="shared" si="9"/>
        <v>8.1750000000000007</v>
      </c>
      <c r="Z47" s="93"/>
      <c r="AA47" s="22"/>
      <c r="AB47" s="93"/>
    </row>
    <row r="48" spans="1:28" s="4" customFormat="1" ht="27.95" customHeight="1">
      <c r="A48" s="15">
        <f t="shared" si="10"/>
        <v>43</v>
      </c>
      <c r="B48" s="18" t="s">
        <v>759</v>
      </c>
      <c r="C48" s="6" t="s">
        <v>126</v>
      </c>
      <c r="D48" s="14">
        <f t="shared" si="0"/>
        <v>9</v>
      </c>
      <c r="E48" s="6" t="s">
        <v>20</v>
      </c>
      <c r="F48" s="14">
        <f t="shared" si="1"/>
        <v>6</v>
      </c>
      <c r="G48" s="6" t="s">
        <v>126</v>
      </c>
      <c r="H48" s="14">
        <f t="shared" si="2"/>
        <v>9</v>
      </c>
      <c r="I48" s="6" t="s">
        <v>770</v>
      </c>
      <c r="J48" s="14">
        <f t="shared" si="3"/>
        <v>10</v>
      </c>
      <c r="K48" s="6" t="s">
        <v>123</v>
      </c>
      <c r="L48" s="14">
        <f t="shared" si="4"/>
        <v>8</v>
      </c>
      <c r="M48" s="6" t="s">
        <v>123</v>
      </c>
      <c r="N48" s="14">
        <f t="shared" si="5"/>
        <v>8</v>
      </c>
      <c r="O48" s="6" t="s">
        <v>126</v>
      </c>
      <c r="P48" s="14">
        <f t="shared" si="6"/>
        <v>9</v>
      </c>
      <c r="Q48" s="15">
        <f t="shared" si="7"/>
        <v>340</v>
      </c>
      <c r="R48" s="19">
        <f t="shared" si="8"/>
        <v>8.5</v>
      </c>
      <c r="S48" s="15">
        <v>251</v>
      </c>
      <c r="T48" s="7">
        <v>258</v>
      </c>
      <c r="U48" s="20">
        <v>304</v>
      </c>
      <c r="V48" s="21">
        <v>300</v>
      </c>
      <c r="W48" s="46">
        <v>322</v>
      </c>
      <c r="X48" s="51">
        <v>326</v>
      </c>
      <c r="Y48" s="8">
        <f t="shared" si="9"/>
        <v>7.503571428571429</v>
      </c>
      <c r="Z48" s="93"/>
      <c r="AA48" s="22"/>
      <c r="AB48" s="100"/>
    </row>
    <row r="49" spans="1:28" s="4" customFormat="1" ht="27.95" customHeight="1">
      <c r="A49" s="15">
        <f t="shared" si="10"/>
        <v>44</v>
      </c>
      <c r="B49" s="18" t="s">
        <v>760</v>
      </c>
      <c r="C49" s="6" t="s">
        <v>20</v>
      </c>
      <c r="D49" s="14">
        <f t="shared" si="0"/>
        <v>6</v>
      </c>
      <c r="E49" s="6" t="s">
        <v>119</v>
      </c>
      <c r="F49" s="14">
        <f t="shared" si="1"/>
        <v>4</v>
      </c>
      <c r="G49" s="6" t="s">
        <v>20</v>
      </c>
      <c r="H49" s="14">
        <f t="shared" si="2"/>
        <v>6</v>
      </c>
      <c r="I49" s="6" t="s">
        <v>20</v>
      </c>
      <c r="J49" s="14">
        <f t="shared" si="3"/>
        <v>6</v>
      </c>
      <c r="K49" s="6" t="s">
        <v>20</v>
      </c>
      <c r="L49" s="14">
        <f t="shared" si="4"/>
        <v>6</v>
      </c>
      <c r="M49" s="6" t="s">
        <v>13</v>
      </c>
      <c r="N49" s="14">
        <f t="shared" si="5"/>
        <v>5</v>
      </c>
      <c r="O49" s="6" t="s">
        <v>123</v>
      </c>
      <c r="P49" s="14">
        <f t="shared" si="6"/>
        <v>8</v>
      </c>
      <c r="Q49" s="15">
        <f t="shared" si="7"/>
        <v>242</v>
      </c>
      <c r="R49" s="19">
        <f t="shared" si="8"/>
        <v>6.05</v>
      </c>
      <c r="S49" s="15">
        <v>249</v>
      </c>
      <c r="T49" s="7">
        <v>258</v>
      </c>
      <c r="U49" s="20">
        <v>256</v>
      </c>
      <c r="V49" s="21">
        <v>196</v>
      </c>
      <c r="W49" s="46">
        <v>272</v>
      </c>
      <c r="X49" s="20">
        <v>208</v>
      </c>
      <c r="Y49" s="8">
        <f t="shared" si="9"/>
        <v>6.003571428571429</v>
      </c>
      <c r="Z49" s="93"/>
      <c r="AA49" s="22"/>
      <c r="AB49" s="100"/>
    </row>
    <row r="50" spans="1:28" s="4" customFormat="1" ht="27.95" customHeight="1">
      <c r="A50" s="15">
        <f t="shared" si="10"/>
        <v>45</v>
      </c>
      <c r="B50" s="18" t="s">
        <v>761</v>
      </c>
      <c r="C50" s="6" t="s">
        <v>19</v>
      </c>
      <c r="D50" s="14">
        <f t="shared" si="0"/>
        <v>7</v>
      </c>
      <c r="E50" s="6" t="s">
        <v>20</v>
      </c>
      <c r="F50" s="14">
        <f t="shared" si="1"/>
        <v>6</v>
      </c>
      <c r="G50" s="6" t="s">
        <v>126</v>
      </c>
      <c r="H50" s="14">
        <f t="shared" si="2"/>
        <v>9</v>
      </c>
      <c r="I50" s="6" t="s">
        <v>20</v>
      </c>
      <c r="J50" s="14">
        <f t="shared" si="3"/>
        <v>6</v>
      </c>
      <c r="K50" s="6" t="s">
        <v>126</v>
      </c>
      <c r="L50" s="14">
        <f t="shared" si="4"/>
        <v>9</v>
      </c>
      <c r="M50" s="6" t="s">
        <v>19</v>
      </c>
      <c r="N50" s="14">
        <f t="shared" si="5"/>
        <v>7</v>
      </c>
      <c r="O50" s="6" t="s">
        <v>770</v>
      </c>
      <c r="P50" s="14">
        <f t="shared" si="6"/>
        <v>10</v>
      </c>
      <c r="Q50" s="15">
        <f t="shared" si="7"/>
        <v>316</v>
      </c>
      <c r="R50" s="19">
        <f t="shared" si="8"/>
        <v>7.9</v>
      </c>
      <c r="S50" s="15">
        <v>248</v>
      </c>
      <c r="T50" s="7">
        <v>244</v>
      </c>
      <c r="U50" s="20">
        <v>302</v>
      </c>
      <c r="V50" s="21">
        <v>288</v>
      </c>
      <c r="W50" s="46">
        <v>308</v>
      </c>
      <c r="X50" s="20">
        <v>298</v>
      </c>
      <c r="Y50" s="8">
        <f t="shared" si="9"/>
        <v>7.1571428571428575</v>
      </c>
      <c r="Z50" s="93"/>
      <c r="AA50" s="93"/>
      <c r="AB50" s="93"/>
    </row>
    <row r="51" spans="1:28" s="4" customFormat="1" ht="27.95" customHeight="1">
      <c r="A51" s="15">
        <f t="shared" si="10"/>
        <v>46</v>
      </c>
      <c r="B51" s="18" t="s">
        <v>762</v>
      </c>
      <c r="C51" s="6" t="s">
        <v>19</v>
      </c>
      <c r="D51" s="14">
        <f t="shared" si="0"/>
        <v>7</v>
      </c>
      <c r="E51" s="6" t="s">
        <v>13</v>
      </c>
      <c r="F51" s="14">
        <f t="shared" si="1"/>
        <v>5</v>
      </c>
      <c r="G51" s="6" t="s">
        <v>20</v>
      </c>
      <c r="H51" s="14">
        <f t="shared" si="2"/>
        <v>6</v>
      </c>
      <c r="I51" s="6" t="s">
        <v>119</v>
      </c>
      <c r="J51" s="14">
        <f t="shared" si="3"/>
        <v>4</v>
      </c>
      <c r="K51" s="6" t="s">
        <v>19</v>
      </c>
      <c r="L51" s="14">
        <f t="shared" si="4"/>
        <v>7</v>
      </c>
      <c r="M51" s="6" t="s">
        <v>123</v>
      </c>
      <c r="N51" s="14">
        <f t="shared" si="5"/>
        <v>8</v>
      </c>
      <c r="O51" s="6" t="s">
        <v>126</v>
      </c>
      <c r="P51" s="14">
        <f t="shared" si="6"/>
        <v>9</v>
      </c>
      <c r="Q51" s="15">
        <f t="shared" si="7"/>
        <v>262</v>
      </c>
      <c r="R51" s="19">
        <f t="shared" si="8"/>
        <v>6.55</v>
      </c>
      <c r="S51" s="15">
        <v>203</v>
      </c>
      <c r="T51" s="7">
        <v>230</v>
      </c>
      <c r="U51" s="20">
        <v>304</v>
      </c>
      <c r="V51" s="21">
        <v>218</v>
      </c>
      <c r="W51" s="46">
        <v>270</v>
      </c>
      <c r="X51" s="20">
        <v>264</v>
      </c>
      <c r="Y51" s="8">
        <f t="shared" si="9"/>
        <v>6.253571428571429</v>
      </c>
      <c r="Z51" s="93"/>
      <c r="AA51" s="22"/>
      <c r="AB51" s="100"/>
    </row>
    <row r="52" spans="1:28" s="4" customFormat="1" ht="27.95" customHeight="1">
      <c r="A52" s="15">
        <f t="shared" si="10"/>
        <v>47</v>
      </c>
      <c r="B52" s="18" t="s">
        <v>763</v>
      </c>
      <c r="C52" s="6" t="s">
        <v>770</v>
      </c>
      <c r="D52" s="14">
        <f t="shared" si="0"/>
        <v>10</v>
      </c>
      <c r="E52" s="6" t="s">
        <v>126</v>
      </c>
      <c r="F52" s="14">
        <f t="shared" si="1"/>
        <v>9</v>
      </c>
      <c r="G52" s="6" t="s">
        <v>770</v>
      </c>
      <c r="H52" s="14">
        <f t="shared" si="2"/>
        <v>10</v>
      </c>
      <c r="I52" s="6" t="s">
        <v>770</v>
      </c>
      <c r="J52" s="14">
        <f t="shared" si="3"/>
        <v>10</v>
      </c>
      <c r="K52" s="6" t="s">
        <v>770</v>
      </c>
      <c r="L52" s="14">
        <f t="shared" si="4"/>
        <v>10</v>
      </c>
      <c r="M52" s="6" t="s">
        <v>126</v>
      </c>
      <c r="N52" s="14">
        <f t="shared" si="5"/>
        <v>9</v>
      </c>
      <c r="O52" s="6" t="s">
        <v>770</v>
      </c>
      <c r="P52" s="14">
        <f t="shared" si="6"/>
        <v>10</v>
      </c>
      <c r="Q52" s="15">
        <f t="shared" si="7"/>
        <v>392</v>
      </c>
      <c r="R52" s="19">
        <f t="shared" si="8"/>
        <v>9.8000000000000007</v>
      </c>
      <c r="S52" s="15">
        <v>287</v>
      </c>
      <c r="T52" s="7">
        <v>310</v>
      </c>
      <c r="U52" s="20">
        <v>372</v>
      </c>
      <c r="V52" s="21">
        <v>364</v>
      </c>
      <c r="W52" s="46">
        <v>370</v>
      </c>
      <c r="X52" s="20">
        <v>380</v>
      </c>
      <c r="Y52" s="8">
        <f t="shared" si="9"/>
        <v>8.8392857142857135</v>
      </c>
      <c r="Z52" s="93"/>
      <c r="AA52" s="93"/>
      <c r="AB52" s="100"/>
    </row>
    <row r="53" spans="1:28" s="4" customFormat="1" ht="27.95" customHeight="1">
      <c r="A53" s="15">
        <f t="shared" si="10"/>
        <v>48</v>
      </c>
      <c r="B53" s="18" t="s">
        <v>764</v>
      </c>
      <c r="C53" s="11" t="s">
        <v>19</v>
      </c>
      <c r="D53" s="14">
        <f t="shared" si="0"/>
        <v>7</v>
      </c>
      <c r="E53" s="6" t="s">
        <v>20</v>
      </c>
      <c r="F53" s="14">
        <f t="shared" si="1"/>
        <v>6</v>
      </c>
      <c r="G53" s="6" t="s">
        <v>19</v>
      </c>
      <c r="H53" s="14">
        <f t="shared" si="2"/>
        <v>7</v>
      </c>
      <c r="I53" s="6" t="s">
        <v>126</v>
      </c>
      <c r="J53" s="14">
        <f t="shared" si="3"/>
        <v>9</v>
      </c>
      <c r="K53" s="6" t="s">
        <v>19</v>
      </c>
      <c r="L53" s="14">
        <f t="shared" si="4"/>
        <v>7</v>
      </c>
      <c r="M53" s="6" t="s">
        <v>19</v>
      </c>
      <c r="N53" s="14">
        <f t="shared" si="5"/>
        <v>7</v>
      </c>
      <c r="O53" s="6" t="s">
        <v>123</v>
      </c>
      <c r="P53" s="14">
        <f t="shared" si="6"/>
        <v>8</v>
      </c>
      <c r="Q53" s="15">
        <f t="shared" si="7"/>
        <v>294</v>
      </c>
      <c r="R53" s="19">
        <f t="shared" si="8"/>
        <v>7.35</v>
      </c>
      <c r="S53" s="15">
        <v>250</v>
      </c>
      <c r="T53" s="7">
        <v>250</v>
      </c>
      <c r="U53" s="20">
        <v>290</v>
      </c>
      <c r="V53" s="21">
        <v>230</v>
      </c>
      <c r="W53" s="46">
        <v>290</v>
      </c>
      <c r="X53" s="20">
        <v>246</v>
      </c>
      <c r="Y53" s="8">
        <f t="shared" si="9"/>
        <v>6.6071428571428568</v>
      </c>
      <c r="Z53" s="93"/>
      <c r="AA53" s="22"/>
      <c r="AB53" s="93"/>
    </row>
    <row r="54" spans="1:28" s="4" customFormat="1" ht="27.95" customHeight="1">
      <c r="A54" s="15">
        <f t="shared" si="10"/>
        <v>49</v>
      </c>
      <c r="B54" s="18" t="s">
        <v>765</v>
      </c>
      <c r="C54" s="6" t="s">
        <v>20</v>
      </c>
      <c r="D54" s="14">
        <f t="shared" si="0"/>
        <v>6</v>
      </c>
      <c r="E54" s="6" t="s">
        <v>21</v>
      </c>
      <c r="F54" s="14">
        <f t="shared" si="1"/>
        <v>0</v>
      </c>
      <c r="G54" s="6" t="s">
        <v>20</v>
      </c>
      <c r="H54" s="14">
        <f t="shared" si="2"/>
        <v>6</v>
      </c>
      <c r="I54" s="6" t="s">
        <v>126</v>
      </c>
      <c r="J54" s="14">
        <f t="shared" si="3"/>
        <v>9</v>
      </c>
      <c r="K54" s="6" t="s">
        <v>19</v>
      </c>
      <c r="L54" s="14">
        <f t="shared" si="4"/>
        <v>7</v>
      </c>
      <c r="M54" s="6" t="s">
        <v>119</v>
      </c>
      <c r="N54" s="14">
        <f t="shared" si="5"/>
        <v>4</v>
      </c>
      <c r="O54" s="6" t="s">
        <v>19</v>
      </c>
      <c r="P54" s="14">
        <f t="shared" si="6"/>
        <v>7</v>
      </c>
      <c r="Q54" s="15">
        <f t="shared" si="7"/>
        <v>232</v>
      </c>
      <c r="R54" s="19">
        <f t="shared" si="8"/>
        <v>5.8</v>
      </c>
      <c r="S54" s="15">
        <v>207</v>
      </c>
      <c r="T54" s="7">
        <v>190</v>
      </c>
      <c r="U54" s="20">
        <v>138</v>
      </c>
      <c r="V54" s="155">
        <v>128</v>
      </c>
      <c r="W54" s="46">
        <v>148</v>
      </c>
      <c r="X54" s="148">
        <v>186</v>
      </c>
      <c r="Y54" s="8">
        <f t="shared" si="9"/>
        <v>4.3892857142857142</v>
      </c>
      <c r="Z54" s="93"/>
      <c r="AA54" s="22"/>
      <c r="AB54" s="100"/>
    </row>
    <row r="55" spans="1:28" s="4" customFormat="1" ht="27.95" customHeight="1">
      <c r="A55" s="15">
        <f t="shared" si="10"/>
        <v>50</v>
      </c>
      <c r="B55" s="18" t="s">
        <v>766</v>
      </c>
      <c r="C55" s="6" t="s">
        <v>126</v>
      </c>
      <c r="D55" s="14">
        <f t="shared" si="0"/>
        <v>9</v>
      </c>
      <c r="E55" s="6" t="s">
        <v>123</v>
      </c>
      <c r="F55" s="14">
        <f t="shared" si="1"/>
        <v>8</v>
      </c>
      <c r="G55" s="6" t="s">
        <v>123</v>
      </c>
      <c r="H55" s="14">
        <f t="shared" si="2"/>
        <v>8</v>
      </c>
      <c r="I55" s="6" t="s">
        <v>123</v>
      </c>
      <c r="J55" s="14">
        <f t="shared" si="3"/>
        <v>8</v>
      </c>
      <c r="K55" s="6" t="s">
        <v>126</v>
      </c>
      <c r="L55" s="14">
        <f t="shared" si="4"/>
        <v>9</v>
      </c>
      <c r="M55" s="6" t="s">
        <v>19</v>
      </c>
      <c r="N55" s="14">
        <f t="shared" si="5"/>
        <v>7</v>
      </c>
      <c r="O55" s="6" t="s">
        <v>123</v>
      </c>
      <c r="P55" s="14">
        <f t="shared" si="6"/>
        <v>8</v>
      </c>
      <c r="Q55" s="15">
        <f t="shared" si="7"/>
        <v>330</v>
      </c>
      <c r="R55" s="19">
        <f t="shared" si="8"/>
        <v>8.25</v>
      </c>
      <c r="S55" s="15">
        <v>220</v>
      </c>
      <c r="T55" s="7">
        <v>206</v>
      </c>
      <c r="U55" s="20">
        <v>274</v>
      </c>
      <c r="V55" s="21">
        <v>262</v>
      </c>
      <c r="W55" s="46">
        <v>284</v>
      </c>
      <c r="X55" s="20">
        <v>300</v>
      </c>
      <c r="Y55" s="8">
        <f t="shared" si="9"/>
        <v>6.7</v>
      </c>
      <c r="Z55" s="93"/>
      <c r="AA55" s="22"/>
      <c r="AB55" s="101"/>
    </row>
    <row r="56" spans="1:28" s="4" customFormat="1" ht="27.95" customHeight="1">
      <c r="A56" s="15">
        <f t="shared" si="10"/>
        <v>51</v>
      </c>
      <c r="B56" s="18" t="s">
        <v>767</v>
      </c>
      <c r="C56" s="6" t="s">
        <v>20</v>
      </c>
      <c r="D56" s="14">
        <f t="shared" si="0"/>
        <v>6</v>
      </c>
      <c r="E56" s="6" t="s">
        <v>19</v>
      </c>
      <c r="F56" s="14">
        <f t="shared" si="1"/>
        <v>7</v>
      </c>
      <c r="G56" s="6" t="s">
        <v>19</v>
      </c>
      <c r="H56" s="14">
        <f t="shared" si="2"/>
        <v>7</v>
      </c>
      <c r="I56" s="6" t="s">
        <v>13</v>
      </c>
      <c r="J56" s="14">
        <f t="shared" si="3"/>
        <v>5</v>
      </c>
      <c r="K56" s="6" t="s">
        <v>123</v>
      </c>
      <c r="L56" s="14">
        <f t="shared" si="4"/>
        <v>8</v>
      </c>
      <c r="M56" s="6" t="s">
        <v>19</v>
      </c>
      <c r="N56" s="14">
        <f t="shared" si="5"/>
        <v>7</v>
      </c>
      <c r="O56" s="6" t="s">
        <v>123</v>
      </c>
      <c r="P56" s="14">
        <f t="shared" si="6"/>
        <v>8</v>
      </c>
      <c r="Q56" s="15">
        <f t="shared" si="7"/>
        <v>276</v>
      </c>
      <c r="R56" s="19">
        <f t="shared" si="8"/>
        <v>6.9</v>
      </c>
      <c r="S56" s="15">
        <v>198</v>
      </c>
      <c r="T56" s="7">
        <v>196</v>
      </c>
      <c r="U56" s="20">
        <v>238</v>
      </c>
      <c r="V56" s="21">
        <v>204</v>
      </c>
      <c r="W56" s="46">
        <v>240</v>
      </c>
      <c r="X56" s="20">
        <v>266</v>
      </c>
      <c r="Y56" s="8">
        <f t="shared" si="9"/>
        <v>5.7785714285714285</v>
      </c>
      <c r="Z56" s="93"/>
      <c r="AA56" s="93"/>
      <c r="AB56" s="101"/>
    </row>
    <row r="57" spans="1:28" s="4" customFormat="1" ht="27.95" customHeight="1">
      <c r="A57" s="15">
        <f t="shared" si="10"/>
        <v>52</v>
      </c>
      <c r="B57" s="18" t="s">
        <v>768</v>
      </c>
      <c r="C57" s="6" t="s">
        <v>19</v>
      </c>
      <c r="D57" s="14">
        <f t="shared" si="0"/>
        <v>7</v>
      </c>
      <c r="E57" s="6" t="s">
        <v>21</v>
      </c>
      <c r="F57" s="14">
        <f t="shared" si="1"/>
        <v>0</v>
      </c>
      <c r="G57" s="6" t="s">
        <v>20</v>
      </c>
      <c r="H57" s="14">
        <f t="shared" si="2"/>
        <v>6</v>
      </c>
      <c r="I57" s="6" t="s">
        <v>119</v>
      </c>
      <c r="J57" s="14">
        <f t="shared" si="3"/>
        <v>4</v>
      </c>
      <c r="K57" s="6" t="s">
        <v>19</v>
      </c>
      <c r="L57" s="14">
        <f t="shared" si="4"/>
        <v>7</v>
      </c>
      <c r="M57" s="6" t="s">
        <v>13</v>
      </c>
      <c r="N57" s="14">
        <f t="shared" si="5"/>
        <v>5</v>
      </c>
      <c r="O57" s="6" t="s">
        <v>20</v>
      </c>
      <c r="P57" s="14">
        <f t="shared" si="6"/>
        <v>6</v>
      </c>
      <c r="Q57" s="15">
        <f t="shared" si="7"/>
        <v>202</v>
      </c>
      <c r="R57" s="19">
        <f t="shared" si="8"/>
        <v>5.05</v>
      </c>
      <c r="S57" s="15">
        <v>145</v>
      </c>
      <c r="T57" s="7">
        <v>170</v>
      </c>
      <c r="U57" s="20">
        <v>160</v>
      </c>
      <c r="V57" s="21">
        <v>184</v>
      </c>
      <c r="W57" s="46">
        <v>180</v>
      </c>
      <c r="X57" s="20">
        <v>206</v>
      </c>
      <c r="Y57" s="8">
        <f t="shared" si="9"/>
        <v>4.4535714285714283</v>
      </c>
      <c r="Z57" s="93"/>
      <c r="AA57" s="93"/>
      <c r="AB57" s="101"/>
    </row>
    <row r="58" spans="1:28" s="4" customFormat="1" ht="27.95" customHeight="1">
      <c r="A58" s="15">
        <f t="shared" si="10"/>
        <v>53</v>
      </c>
      <c r="B58" s="18" t="s">
        <v>769</v>
      </c>
      <c r="C58" s="6" t="s">
        <v>126</v>
      </c>
      <c r="D58" s="14">
        <f t="shared" si="0"/>
        <v>9</v>
      </c>
      <c r="E58" s="6" t="s">
        <v>13</v>
      </c>
      <c r="F58" s="14">
        <f t="shared" si="1"/>
        <v>5</v>
      </c>
      <c r="G58" s="6" t="s">
        <v>19</v>
      </c>
      <c r="H58" s="14">
        <f t="shared" si="2"/>
        <v>7</v>
      </c>
      <c r="I58" s="6" t="s">
        <v>19</v>
      </c>
      <c r="J58" s="14">
        <f t="shared" si="3"/>
        <v>7</v>
      </c>
      <c r="K58" s="6" t="s">
        <v>19</v>
      </c>
      <c r="L58" s="14">
        <f t="shared" si="4"/>
        <v>7</v>
      </c>
      <c r="M58" s="6" t="s">
        <v>19</v>
      </c>
      <c r="N58" s="14">
        <f t="shared" si="5"/>
        <v>7</v>
      </c>
      <c r="O58" s="6" t="s">
        <v>20</v>
      </c>
      <c r="P58" s="14">
        <f t="shared" si="6"/>
        <v>6</v>
      </c>
      <c r="Q58" s="15">
        <f t="shared" si="7"/>
        <v>272</v>
      </c>
      <c r="R58" s="19">
        <f t="shared" si="8"/>
        <v>6.8</v>
      </c>
      <c r="S58" s="15">
        <v>204</v>
      </c>
      <c r="T58" s="7">
        <v>166</v>
      </c>
      <c r="U58" s="20">
        <v>240</v>
      </c>
      <c r="V58" s="21">
        <v>208</v>
      </c>
      <c r="W58" s="46">
        <v>210</v>
      </c>
      <c r="X58" s="20">
        <v>230</v>
      </c>
      <c r="Y58" s="8">
        <f t="shared" si="9"/>
        <v>5.4642857142857144</v>
      </c>
      <c r="Z58" s="93"/>
      <c r="AA58" s="93"/>
      <c r="AB58" s="100"/>
    </row>
    <row r="59" spans="1:28" s="4" customFormat="1" ht="27.95" customHeight="1">
      <c r="A59" s="15"/>
      <c r="B59"/>
      <c r="C59"/>
      <c r="D59"/>
      <c r="E59"/>
      <c r="F59"/>
      <c r="G59"/>
      <c r="H59"/>
      <c r="I59" s="119"/>
      <c r="J59" s="119"/>
      <c r="K59" s="11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93"/>
      <c r="AA59" s="93"/>
      <c r="AB59" s="100"/>
    </row>
  </sheetData>
  <mergeCells count="19">
    <mergeCell ref="Q4:R4"/>
    <mergeCell ref="M5:N5"/>
    <mergeCell ref="A2:Y2"/>
    <mergeCell ref="A3:Y3"/>
    <mergeCell ref="A4:A5"/>
    <mergeCell ref="B4:B5"/>
    <mergeCell ref="C4:D4"/>
    <mergeCell ref="O5:P5"/>
    <mergeCell ref="K5:L5"/>
    <mergeCell ref="O4:P4"/>
    <mergeCell ref="G4:H4"/>
    <mergeCell ref="E5:F5"/>
    <mergeCell ref="C5:D5"/>
    <mergeCell ref="M4:N4"/>
    <mergeCell ref="G5:H5"/>
    <mergeCell ref="E4:F4"/>
    <mergeCell ref="I4:J4"/>
    <mergeCell ref="K4:L4"/>
    <mergeCell ref="I5:J5"/>
  </mergeCells>
  <dataValidations xWindow="611" yWindow="318" count="1">
    <dataValidation type="textLength" operator="greaterThan" showInputMessage="1" showErrorMessage="1" errorTitle="Grade Point" error="Dont Change." promptTitle="Grade Point" prompt="This is Grade Point obtained" sqref="L6:L58 J6:J58 H6:H58 P6:P58 F6:F58 N6:N58 D6:D58">
      <formula1>10</formula1>
    </dataValidation>
  </dataValidations>
  <pageMargins left="0.7" right="0.7" top="0.75" bottom="0.75" header="0.3" footer="0.3"/>
  <pageSetup paperSize="5" scale="75" orientation="landscape" verticalDpi="0" r:id="rId1"/>
  <headerFooter>
    <oddFooter>&amp;L&amp;17 1st Tabulator                                    2nd Tabulator&amp;C&amp;17Asstt Registrar, Acad&amp;R&amp;17Registrar                                                                  Dean, Academic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A2" sqref="A2:Y2"/>
    </sheetView>
  </sheetViews>
  <sheetFormatPr defaultRowHeight="15"/>
  <cols>
    <col min="1" max="1" width="5.42578125" customWidth="1"/>
    <col min="2" max="2" width="15.85546875" customWidth="1"/>
    <col min="3" max="3" width="6.7109375" customWidth="1"/>
    <col min="4" max="4" width="7.7109375" customWidth="1"/>
    <col min="5" max="5" width="7.28515625" customWidth="1"/>
    <col min="6" max="6" width="6.85546875" customWidth="1"/>
    <col min="7" max="7" width="7.85546875" customWidth="1"/>
    <col min="8" max="8" width="8" customWidth="1"/>
    <col min="9" max="9" width="7.5703125" customWidth="1"/>
    <col min="10" max="10" width="7.85546875" customWidth="1"/>
    <col min="11" max="11" width="7.7109375" customWidth="1"/>
    <col min="12" max="12" width="8.140625" customWidth="1"/>
    <col min="13" max="13" width="7" customWidth="1"/>
    <col min="15" max="15" width="7.7109375" customWidth="1"/>
    <col min="16" max="16" width="8.140625" customWidth="1"/>
  </cols>
  <sheetData>
    <row r="1" spans="1:27" s="17" customFormat="1" ht="24.75" customHeight="1">
      <c r="A1" s="242" t="s">
        <v>140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88"/>
    </row>
    <row r="2" spans="1:27" s="17" customFormat="1" ht="15.75">
      <c r="A2" s="242" t="s">
        <v>145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88"/>
    </row>
    <row r="6" spans="1:27" s="35" customFormat="1" ht="31.5" customHeight="1">
      <c r="A6" s="223" t="s">
        <v>0</v>
      </c>
      <c r="B6" s="225" t="s">
        <v>1</v>
      </c>
      <c r="C6" s="222" t="s">
        <v>67</v>
      </c>
      <c r="D6" s="222"/>
      <c r="E6" s="222" t="s">
        <v>69</v>
      </c>
      <c r="F6" s="222"/>
      <c r="G6" s="222" t="s">
        <v>70</v>
      </c>
      <c r="H6" s="222"/>
      <c r="I6" s="222" t="s">
        <v>70</v>
      </c>
      <c r="J6" s="222"/>
      <c r="K6" s="222" t="s">
        <v>73</v>
      </c>
      <c r="L6" s="222"/>
      <c r="M6" s="222" t="s">
        <v>76</v>
      </c>
      <c r="N6" s="222"/>
      <c r="O6" s="227" t="s">
        <v>78</v>
      </c>
      <c r="P6" s="228"/>
      <c r="Q6" s="222" t="s">
        <v>26</v>
      </c>
      <c r="R6" s="222"/>
      <c r="S6" s="78"/>
      <c r="T6" s="78"/>
      <c r="U6" s="78"/>
      <c r="V6" s="78"/>
      <c r="W6" s="78"/>
      <c r="X6" s="78"/>
      <c r="Y6" s="79"/>
      <c r="Z6" s="89"/>
    </row>
    <row r="7" spans="1:27" s="35" customFormat="1" ht="30" customHeight="1">
      <c r="A7" s="224"/>
      <c r="B7" s="226"/>
      <c r="C7" s="222" t="s">
        <v>68</v>
      </c>
      <c r="D7" s="222"/>
      <c r="E7" s="222" t="s">
        <v>16</v>
      </c>
      <c r="F7" s="222"/>
      <c r="G7" s="222" t="s">
        <v>72</v>
      </c>
      <c r="H7" s="222"/>
      <c r="I7" s="222" t="s">
        <v>71</v>
      </c>
      <c r="J7" s="222"/>
      <c r="K7" s="222" t="s">
        <v>74</v>
      </c>
      <c r="L7" s="222"/>
      <c r="M7" s="222" t="s">
        <v>75</v>
      </c>
      <c r="N7" s="222"/>
      <c r="O7" s="222" t="s">
        <v>77</v>
      </c>
      <c r="P7" s="222"/>
      <c r="Q7" s="37" t="s">
        <v>4</v>
      </c>
      <c r="R7" s="37" t="s">
        <v>2</v>
      </c>
      <c r="S7" s="78"/>
      <c r="T7" s="78"/>
      <c r="U7" s="78"/>
      <c r="V7" s="78"/>
      <c r="W7" s="78"/>
      <c r="X7" s="78"/>
      <c r="Y7" s="78"/>
      <c r="Z7" s="89"/>
    </row>
    <row r="8" spans="1:27" s="76" customFormat="1" ht="27" customHeight="1">
      <c r="A8" s="15">
        <v>1</v>
      </c>
      <c r="B8" s="75" t="s">
        <v>118</v>
      </c>
      <c r="C8" s="6" t="s">
        <v>119</v>
      </c>
      <c r="D8" s="14">
        <f>IF(C8="AA",10, IF(C8="AB",9, IF(C8="BB",8, IF(C8="BC",7,IF(C8="CC",6, IF(C8="CD",5, IF(C8="DD",4,IF(C8="F",0))))))))</f>
        <v>4</v>
      </c>
      <c r="E8" s="122" t="s">
        <v>21</v>
      </c>
      <c r="F8" s="14">
        <f>IF(E8="AA",10, IF(E8="AB",9, IF(E8="BB",8, IF(E8="BC",7,IF(E8="CC",6, IF(E8="CD",5, IF(E8="DD",4,IF(E8="F",0))))))))</f>
        <v>0</v>
      </c>
      <c r="G8" s="6" t="s">
        <v>119</v>
      </c>
      <c r="H8" s="14">
        <f>IF(G8="AA",10, IF(G8="AB",9, IF(G8="BB",8, IF(G8="BC",7,IF(G8="CC",6, IF(G8="CD",5, IF(G8="DD",4,IF(G8="F",0))))))))</f>
        <v>4</v>
      </c>
      <c r="I8" s="122" t="s">
        <v>13</v>
      </c>
      <c r="J8" s="14">
        <f>IF(I8="AA",10, IF(I8="AB",9, IF(I8="BB",8, IF(I8="BC",7,IF(I8="CC",6, IF(I8="CD",5, IF(I8="DD",4,IF(I8="F",0))))))))</f>
        <v>5</v>
      </c>
      <c r="K8" s="6" t="s">
        <v>13</v>
      </c>
      <c r="L8" s="14">
        <f>IF(K8="AA",10, IF(K8="AB",9, IF(K8="BB",8, IF(K8="BC",7,IF(K8="CC",6, IF(K8="CD",5, IF(K8="DD",4,IF(K8="F",0))))))))</f>
        <v>5</v>
      </c>
      <c r="M8" s="6" t="s">
        <v>19</v>
      </c>
      <c r="N8" s="14">
        <f>IF(M8="AA",10, IF(M8="AB",9, IF(M8="BB",8, IF(M8="BC",7,IF(M8="CC",6, IF(M8="CD",5, IF(M8="DD",4,IF(M8="F",0))))))))</f>
        <v>7</v>
      </c>
      <c r="O8" s="6" t="s">
        <v>119</v>
      </c>
      <c r="P8" s="14">
        <f>IF(O8="AA",10, IF(O8="AB",9, IF(O8="BB",8, IF(O8="BC",7,IF(O8="CC",6, IF(O8="CD",5, IF(O8="DD",4,IF(O8="F",0))))))))</f>
        <v>4</v>
      </c>
      <c r="Q8" s="15">
        <f>(D8*6+F8*6+H8*6+J8*6+L8*6+N8*2+P8*8)</f>
        <v>154</v>
      </c>
      <c r="R8" s="19">
        <f>(Q8/40)</f>
        <v>3.85</v>
      </c>
      <c r="S8" s="24"/>
      <c r="T8" s="24"/>
      <c r="U8" s="28"/>
      <c r="V8" s="28"/>
      <c r="W8" s="28"/>
      <c r="X8" s="28"/>
      <c r="Y8" s="29"/>
      <c r="Z8" s="91"/>
      <c r="AA8" s="22"/>
    </row>
    <row r="15" spans="1:27">
      <c r="A15" t="s">
        <v>135</v>
      </c>
      <c r="E15" t="s">
        <v>136</v>
      </c>
      <c r="I15" t="s">
        <v>141</v>
      </c>
      <c r="M15" t="s">
        <v>138</v>
      </c>
      <c r="O15" t="s">
        <v>142</v>
      </c>
    </row>
  </sheetData>
  <mergeCells count="19">
    <mergeCell ref="A1:Y1"/>
    <mergeCell ref="A2:Y2"/>
    <mergeCell ref="O7:P7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A6:A7"/>
    <mergeCell ref="B6:B7"/>
    <mergeCell ref="C6:D6"/>
    <mergeCell ref="E6:F6"/>
    <mergeCell ref="G6:H6"/>
    <mergeCell ref="I6:J6"/>
  </mergeCells>
  <dataValidations count="1">
    <dataValidation type="textLength" operator="greaterThan" showInputMessage="1" showErrorMessage="1" errorTitle="Grade Point" error="Dont Change." promptTitle="Grade Point" prompt="This is Grade Point obtained" sqref="D8 P8 J8 H8 L8 F8 N8">
      <formula1>10</formula1>
    </dataValidation>
  </dataValidations>
  <pageMargins left="1" right="1" top="1" bottom="1" header="0.5" footer="0.5"/>
  <pageSetup paperSize="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workbookViewId="0">
      <selection activeCell="A2" sqref="A2:Y2"/>
    </sheetView>
  </sheetViews>
  <sheetFormatPr defaultRowHeight="15"/>
  <cols>
    <col min="1" max="1" width="5.85546875" customWidth="1"/>
    <col min="2" max="2" width="16.28515625" customWidth="1"/>
  </cols>
  <sheetData>
    <row r="1" spans="1:63" s="121" customFormat="1" ht="23.1" customHeight="1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</row>
    <row r="2" spans="1:63" s="121" customFormat="1" ht="23.1" customHeight="1">
      <c r="A2" s="243" t="s">
        <v>144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5" spans="1:63" s="72" customFormat="1" ht="45" customHeight="1">
      <c r="A5" s="214" t="s">
        <v>0</v>
      </c>
      <c r="B5" s="244" t="s">
        <v>1</v>
      </c>
      <c r="C5" s="244" t="s">
        <v>55</v>
      </c>
      <c r="D5" s="244"/>
      <c r="E5" s="244" t="s">
        <v>57</v>
      </c>
      <c r="F5" s="244"/>
      <c r="G5" s="244" t="s">
        <v>58</v>
      </c>
      <c r="H5" s="244"/>
      <c r="I5" s="214" t="s">
        <v>128</v>
      </c>
      <c r="J5" s="214"/>
      <c r="K5" s="214" t="s">
        <v>124</v>
      </c>
      <c r="L5" s="214"/>
      <c r="M5" s="244" t="s">
        <v>60</v>
      </c>
      <c r="N5" s="244"/>
      <c r="O5" s="244" t="s">
        <v>62</v>
      </c>
      <c r="P5" s="244"/>
      <c r="Q5" s="244" t="s">
        <v>26</v>
      </c>
      <c r="R5" s="244"/>
      <c r="S5" s="80"/>
      <c r="T5" s="80"/>
      <c r="U5" s="80"/>
      <c r="V5" s="80"/>
      <c r="W5" s="80"/>
      <c r="X5" s="80"/>
      <c r="Y5" s="81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</row>
    <row r="6" spans="1:63" s="40" customFormat="1" ht="50.25" customHeight="1">
      <c r="A6" s="214"/>
      <c r="B6" s="244"/>
      <c r="C6" s="244" t="s">
        <v>17</v>
      </c>
      <c r="D6" s="244"/>
      <c r="E6" s="244" t="s">
        <v>56</v>
      </c>
      <c r="F6" s="244"/>
      <c r="G6" s="244" t="s">
        <v>59</v>
      </c>
      <c r="H6" s="244"/>
      <c r="I6" s="214" t="s">
        <v>130</v>
      </c>
      <c r="J6" s="214"/>
      <c r="K6" s="214" t="s">
        <v>125</v>
      </c>
      <c r="L6" s="214"/>
      <c r="M6" s="244" t="s">
        <v>61</v>
      </c>
      <c r="N6" s="244"/>
      <c r="O6" s="244" t="s">
        <v>97</v>
      </c>
      <c r="P6" s="244"/>
      <c r="Q6" s="39" t="s">
        <v>22</v>
      </c>
      <c r="R6" s="39" t="s">
        <v>2</v>
      </c>
      <c r="S6" s="80"/>
      <c r="T6" s="80"/>
      <c r="U6" s="80"/>
      <c r="V6" s="80"/>
      <c r="W6" s="80"/>
      <c r="X6" s="80"/>
      <c r="Y6" s="80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</row>
    <row r="7" spans="1:63" s="15" customFormat="1" ht="28.5" customHeight="1">
      <c r="A7" s="15">
        <v>1</v>
      </c>
      <c r="B7" s="57" t="s">
        <v>115</v>
      </c>
      <c r="C7" s="15" t="s">
        <v>119</v>
      </c>
      <c r="D7" s="14">
        <f>IF(C7="AA",10, IF(C7="AB",9, IF(C7="BB",8, IF(C7="BC",7,IF(C7="CC",6, IF(C7="CD",5, IF(C7="DD",4,IF(C7="F",0))))))))</f>
        <v>4</v>
      </c>
      <c r="E7" s="102" t="s">
        <v>21</v>
      </c>
      <c r="F7" s="14">
        <f>IF(E7="AA",10, IF(E7="AB",9, IF(E7="BB",8, IF(E7="BC",7,IF(E7="CC",6, IF(E7="CD",5, IF(E7="DD",4,IF(E7="F",0))))))))</f>
        <v>0</v>
      </c>
      <c r="G7" s="15" t="s">
        <v>119</v>
      </c>
      <c r="H7" s="14">
        <f>IF(G7="AA",10, IF(G7="AB",9, IF(G7="BB",8, IF(G7="BC",7,IF(G7="CC",6, IF(G7="CD",5, IF(G7="DD",4,IF(G7="F",0))))))))</f>
        <v>4</v>
      </c>
      <c r="I7" s="102" t="s">
        <v>13</v>
      </c>
      <c r="J7" s="14">
        <f>IF(I7="AA",10, IF(I7="AB",9, IF(I7="BB",8, IF(I7="BC",7,IF(I7="CC",6, IF(I7="CD",5, IF(I7="DD",4,IF(I7="F",0))))))))</f>
        <v>5</v>
      </c>
      <c r="K7" s="102" t="s">
        <v>20</v>
      </c>
      <c r="L7" s="14">
        <f>IF(K7="AA",10, IF(K7="AB",9, IF(K7="BB",8, IF(K7="BC",7,IF(K7="CC",6, IF(K7="CD",5, IF(K7="DD",4,IF(K7="F",0))))))))</f>
        <v>6</v>
      </c>
      <c r="M7" s="15" t="s">
        <v>119</v>
      </c>
      <c r="N7" s="14">
        <f>IF(M7="AA",10, IF(M7="AB",9, IF(M7="BB",8, IF(M7="BC",7,IF(M7="CC",6, IF(M7="CD",5, IF(M7="DD",4,IF(M7="F",0))))))))</f>
        <v>4</v>
      </c>
      <c r="O7" s="15" t="s">
        <v>126</v>
      </c>
      <c r="P7" s="14">
        <f>IF(O7="AA",10, IF(O7="AB",9, IF(O7="BB",8, IF(O7="BC",7,IF(O7="CC",6, IF(O7="CD",5, IF(O7="DD",4,IF(O7="F",0))))))))</f>
        <v>9</v>
      </c>
      <c r="Q7" s="15">
        <f>(D7*6+F7*6+H7*2+J7*6+L7*6+N7*6+P7*8)</f>
        <v>194</v>
      </c>
      <c r="R7" s="19">
        <f>(Q7/40)</f>
        <v>4.8499999999999996</v>
      </c>
      <c r="S7" s="24"/>
      <c r="T7" s="24"/>
      <c r="U7" s="24"/>
      <c r="V7" s="24"/>
      <c r="W7" s="24"/>
      <c r="X7" s="24"/>
      <c r="Y7" s="29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s="15" customFormat="1" ht="27.75" customHeight="1">
      <c r="A8" s="65">
        <v>2</v>
      </c>
      <c r="B8" s="57" t="s">
        <v>116</v>
      </c>
      <c r="C8" s="15" t="s">
        <v>119</v>
      </c>
      <c r="D8" s="14">
        <f>IF(C8="AA",10, IF(C8="AB",9, IF(C8="BB",8, IF(C8="BC",7,IF(C8="CC",6, IF(C8="CD",5, IF(C8="DD",4,IF(C8="F",0))))))))</f>
        <v>4</v>
      </c>
      <c r="E8" s="15" t="s">
        <v>20</v>
      </c>
      <c r="F8" s="14">
        <f>IF(E8="AA",10, IF(E8="AB",9, IF(E8="BB",8, IF(E8="BC",7,IF(E8="CC",6, IF(E8="CD",5, IF(E8="DD",4,IF(E8="F",0))))))))</f>
        <v>6</v>
      </c>
      <c r="G8" s="15" t="s">
        <v>119</v>
      </c>
      <c r="H8" s="14">
        <f>IF(G8="AA",10, IF(G8="AB",9, IF(G8="BB",8, IF(G8="BC",7,IF(G8="CC",6, IF(G8="CD",5, IF(G8="DD",4,IF(G8="F",0))))))))</f>
        <v>4</v>
      </c>
      <c r="I8" s="102" t="s">
        <v>13</v>
      </c>
      <c r="J8" s="14">
        <f>IF(I8="AA",10, IF(I8="AB",9, IF(I8="BB",8, IF(I8="BC",7,IF(I8="CC",6, IF(I8="CD",5, IF(I8="DD",4,IF(I8="F",0))))))))</f>
        <v>5</v>
      </c>
      <c r="K8" s="15" t="s">
        <v>20</v>
      </c>
      <c r="L8" s="14">
        <f>IF(K8="AA",10, IF(K8="AB",9, IF(K8="BB",8, IF(K8="BC",7,IF(K8="CC",6, IF(K8="CD",5, IF(K8="DD",4,IF(K8="F",0))))))))</f>
        <v>6</v>
      </c>
      <c r="M8" s="15" t="s">
        <v>13</v>
      </c>
      <c r="N8" s="14">
        <f>IF(M8="AA",10, IF(M8="AB",9, IF(M8="BB",8, IF(M8="BC",7,IF(M8="CC",6, IF(M8="CD",5, IF(M8="DD",4,IF(M8="F",0))))))))</f>
        <v>5</v>
      </c>
      <c r="O8" s="15" t="s">
        <v>123</v>
      </c>
      <c r="P8" s="14">
        <f>IF(O8="AA",10, IF(O8="AB",9, IF(O8="BB",8, IF(O8="BC",7,IF(O8="CC",6, IF(O8="CD",5, IF(O8="DD",4,IF(O8="F",0))))))))</f>
        <v>8</v>
      </c>
      <c r="Q8" s="15">
        <f>(D8*6+F8*6+H8*2+J8*6+L8*6+N8*6+P8*8)</f>
        <v>228</v>
      </c>
      <c r="R8" s="19">
        <f>(Q8/40)</f>
        <v>5.7</v>
      </c>
      <c r="S8" s="24"/>
      <c r="T8" s="24"/>
      <c r="U8" s="24"/>
      <c r="V8" s="24"/>
      <c r="W8" s="24"/>
      <c r="X8" s="24"/>
      <c r="Y8" s="29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15" customFormat="1" ht="27" customHeight="1">
      <c r="A9" s="15">
        <v>3</v>
      </c>
      <c r="B9" s="57" t="s">
        <v>117</v>
      </c>
      <c r="C9" s="15" t="s">
        <v>119</v>
      </c>
      <c r="D9" s="14">
        <f>IF(C9="AA",10, IF(C9="AB",9, IF(C9="BB",8, IF(C9="BC",7,IF(C9="CC",6, IF(C9="CD",5, IF(C9="DD",4,IF(C9="F",0))))))))</f>
        <v>4</v>
      </c>
      <c r="E9" s="15" t="s">
        <v>119</v>
      </c>
      <c r="F9" s="14">
        <f>IF(E9="AA",10, IF(E9="AB",9, IF(E9="BB",8, IF(E9="BC",7,IF(E9="CC",6, IF(E9="CD",5, IF(E9="DD",4,IF(E9="F",0))))))))</f>
        <v>4</v>
      </c>
      <c r="G9" s="102" t="s">
        <v>13</v>
      </c>
      <c r="H9" s="14">
        <f>IF(G9="AA",10, IF(G9="AB",9, IF(G9="BB",8, IF(G9="BC",7,IF(G9="CC",6, IF(G9="CD",5, IF(G9="DD",4,IF(G9="F",0))))))))</f>
        <v>5</v>
      </c>
      <c r="I9" s="15" t="s">
        <v>119</v>
      </c>
      <c r="J9" s="14">
        <f>IF(I9="AA",10, IF(I9="AB",9, IF(I9="BB",8, IF(I9="BC",7,IF(I9="CC",6, IF(I9="CD",5, IF(I9="DD",4,IF(I9="F",0))))))))</f>
        <v>4</v>
      </c>
      <c r="K9" s="15" t="s">
        <v>119</v>
      </c>
      <c r="L9" s="14">
        <f>IF(K9="AA",10, IF(K9="AB",9, IF(K9="BB",8, IF(K9="BC",7,IF(K9="CC",6, IF(K9="CD",5, IF(K9="DD",4,IF(K9="F",0))))))))</f>
        <v>4</v>
      </c>
      <c r="M9" s="15" t="s">
        <v>119</v>
      </c>
      <c r="N9" s="14">
        <f>IF(M9="AA",10, IF(M9="AB",9, IF(M9="BB",8, IF(M9="BC",7,IF(M9="CC",6, IF(M9="CD",5, IF(M9="DD",4,IF(M9="F",0))))))))</f>
        <v>4</v>
      </c>
      <c r="O9" s="15" t="s">
        <v>19</v>
      </c>
      <c r="P9" s="14">
        <f>IF(O9="AA",10, IF(O9="AB",9, IF(O9="BB",8, IF(O9="BC",7,IF(O9="CC",6, IF(O9="CD",5, IF(O9="DD",4,IF(O9="F",0))))))))</f>
        <v>7</v>
      </c>
      <c r="Q9" s="15">
        <f>(D9*6+F9*6+H9*2+J9*6+L9*6+N9*6+P9*8)</f>
        <v>186</v>
      </c>
      <c r="R9" s="19">
        <f>(Q9/40)</f>
        <v>4.6500000000000004</v>
      </c>
      <c r="S9" s="24"/>
      <c r="T9" s="24"/>
      <c r="U9" s="24"/>
      <c r="V9" s="24"/>
      <c r="W9" s="24"/>
      <c r="X9" s="24"/>
      <c r="Y9" s="29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6" spans="1:63">
      <c r="A16" t="s">
        <v>135</v>
      </c>
      <c r="E16" t="s">
        <v>136</v>
      </c>
      <c r="I16" t="s">
        <v>141</v>
      </c>
      <c r="M16" t="s">
        <v>138</v>
      </c>
      <c r="O16" t="s">
        <v>142</v>
      </c>
    </row>
  </sheetData>
  <mergeCells count="19"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A1:Y1"/>
    <mergeCell ref="A2:Y2"/>
    <mergeCell ref="A5:A6"/>
    <mergeCell ref="B5:B6"/>
    <mergeCell ref="C5:D5"/>
    <mergeCell ref="E5:F5"/>
    <mergeCell ref="G5:H5"/>
    <mergeCell ref="I5:J5"/>
    <mergeCell ref="K5:L5"/>
    <mergeCell ref="M5:N5"/>
  </mergeCells>
  <dataValidations count="1">
    <dataValidation type="textLength" operator="greaterThan" showInputMessage="1" showErrorMessage="1" errorTitle="Grade Point" error="Dont Change." promptTitle="Grade Point" prompt="This is Grade Point obtained" sqref="D7:D9 L7:L9 P7:P9 J7:J9 F7:F9 N7:N9 H7:H9">
      <formula1>10</formula1>
    </dataValidation>
  </dataValidations>
  <pageMargins left="1" right="1" top="1" bottom="1" header="0.5" footer="0.5"/>
  <pageSetup paperSize="5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K16" sqref="K16"/>
    </sheetView>
  </sheetViews>
  <sheetFormatPr defaultRowHeight="15"/>
  <cols>
    <col min="1" max="1" width="5.28515625" customWidth="1"/>
    <col min="2" max="2" width="17.42578125" customWidth="1"/>
    <col min="3" max="3" width="7.7109375" customWidth="1"/>
    <col min="5" max="5" width="7.5703125" customWidth="1"/>
    <col min="6" max="6" width="6.28515625" customWidth="1"/>
    <col min="7" max="7" width="8.28515625" customWidth="1"/>
    <col min="8" max="8" width="7.42578125" customWidth="1"/>
    <col min="9" max="9" width="7.28515625" customWidth="1"/>
    <col min="10" max="10" width="7.85546875" customWidth="1"/>
    <col min="11" max="11" width="7.42578125" customWidth="1"/>
    <col min="12" max="12" width="8.28515625" customWidth="1"/>
    <col min="13" max="13" width="8" customWidth="1"/>
    <col min="14" max="14" width="8.140625" customWidth="1"/>
    <col min="15" max="15" width="7.5703125" customWidth="1"/>
    <col min="16" max="16" width="7.140625" customWidth="1"/>
    <col min="17" max="17" width="8.42578125" customWidth="1"/>
    <col min="18" max="18" width="7.85546875" customWidth="1"/>
    <col min="19" max="21" width="9.140625" style="1"/>
  </cols>
  <sheetData>
    <row r="1" spans="1:23" s="47" customFormat="1" ht="18" customHeight="1">
      <c r="A1" s="242" t="s">
        <v>147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s="47" customFormat="1" ht="18.75" customHeight="1">
      <c r="A2" s="242" t="s">
        <v>146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5" spans="1:23" s="60" customFormat="1" ht="27.75" customHeight="1">
      <c r="A5" s="252" t="s">
        <v>99</v>
      </c>
      <c r="B5" s="254" t="s">
        <v>100</v>
      </c>
      <c r="C5" s="234" t="s">
        <v>101</v>
      </c>
      <c r="D5" s="234"/>
      <c r="E5" s="249" t="s">
        <v>102</v>
      </c>
      <c r="F5" s="249"/>
      <c r="G5" s="234" t="s">
        <v>103</v>
      </c>
      <c r="H5" s="234"/>
      <c r="I5" s="256" t="s">
        <v>104</v>
      </c>
      <c r="J5" s="256"/>
      <c r="K5" s="234" t="s">
        <v>105</v>
      </c>
      <c r="L5" s="234"/>
      <c r="M5" s="234" t="s">
        <v>106</v>
      </c>
      <c r="N5" s="234"/>
      <c r="O5" s="240" t="s">
        <v>107</v>
      </c>
      <c r="P5" s="241"/>
      <c r="Q5" s="234" t="s">
        <v>26</v>
      </c>
      <c r="R5" s="234"/>
      <c r="S5" s="124"/>
      <c r="T5" s="124"/>
      <c r="U5" s="124"/>
    </row>
    <row r="6" spans="1:23" s="61" customFormat="1" ht="27.75" customHeight="1">
      <c r="A6" s="253"/>
      <c r="B6" s="255"/>
      <c r="C6" s="247" t="s">
        <v>108</v>
      </c>
      <c r="D6" s="248"/>
      <c r="E6" s="249" t="s">
        <v>109</v>
      </c>
      <c r="F6" s="249"/>
      <c r="G6" s="250" t="s">
        <v>110</v>
      </c>
      <c r="H6" s="250"/>
      <c r="I6" s="250" t="s">
        <v>82</v>
      </c>
      <c r="J6" s="250"/>
      <c r="K6" s="250" t="s">
        <v>111</v>
      </c>
      <c r="L6" s="250"/>
      <c r="M6" s="251" t="s">
        <v>77</v>
      </c>
      <c r="N6" s="251"/>
      <c r="O6" s="245" t="s">
        <v>112</v>
      </c>
      <c r="P6" s="246"/>
      <c r="Q6" s="10" t="s">
        <v>113</v>
      </c>
      <c r="R6" s="10" t="s">
        <v>2</v>
      </c>
      <c r="S6" s="125"/>
      <c r="T6" s="125"/>
      <c r="U6" s="125"/>
    </row>
    <row r="7" spans="1:23" s="58" customFormat="1" ht="43.5" customHeight="1">
      <c r="A7" s="58">
        <v>1</v>
      </c>
      <c r="B7" s="57" t="s">
        <v>98</v>
      </c>
      <c r="C7" s="58" t="s">
        <v>119</v>
      </c>
      <c r="D7" s="14">
        <f>IF(C7="AA",10, IF(C7="AB",9, IF(C7="BB",8, IF(C7="BC",7,IF(C7="CC",6, IF(C7="CD",5, IF(C7="DD",4,IF(C7="F",0))))))))</f>
        <v>4</v>
      </c>
      <c r="E7" s="58" t="s">
        <v>13</v>
      </c>
      <c r="F7" s="14">
        <f>IF(E7="AA",10, IF(E7="AB",9, IF(E7="BB",8, IF(E7="BC",7,IF(E7="CC",6, IF(E7="CD",5, IF(E7="DD",4,IF(E7="F",0))))))))</f>
        <v>5</v>
      </c>
      <c r="G7" s="58" t="s">
        <v>21</v>
      </c>
      <c r="H7" s="14">
        <f>IF(G7="AA",10, IF(G7="AB",9, IF(G7="BB",8, IF(G7="BC",7,IF(G7="CC",6, IF(G7="CD",5, IF(G7="DD",4,IF(G7="F",0))))))))</f>
        <v>0</v>
      </c>
      <c r="I7" s="99" t="s">
        <v>21</v>
      </c>
      <c r="J7" s="14">
        <f>IF(I7="AA",10, IF(I7="AB",9, IF(I7="BB",8, IF(I7="BC",7,IF(I7="CC",6, IF(I7="CD",5, IF(I7="DD",4,IF(I7="F",0))))))))</f>
        <v>0</v>
      </c>
      <c r="K7" s="58" t="s">
        <v>119</v>
      </c>
      <c r="L7" s="14">
        <f>IF(K7="AA",10, IF(K7="AB",9, IF(K7="BB",8, IF(K7="BC",7,IF(K7="CC",6, IF(K7="CD",5, IF(K7="DD",4,IF(K7="F",0))))))))</f>
        <v>4</v>
      </c>
      <c r="M7" s="58" t="s">
        <v>21</v>
      </c>
      <c r="N7" s="14">
        <f>IF(M7="AA",10, IF(M7="AB",9, IF(M7="BB",8, IF(M7="BC",7,IF(M7="CC",6, IF(M7="CD",5, IF(M7="DD",4,IF(M7="F",0))))))))</f>
        <v>0</v>
      </c>
      <c r="O7" s="15" t="s">
        <v>19</v>
      </c>
      <c r="P7" s="14">
        <f>IF(O7="AA",10, IF(O7="AB",9, IF(O7="BB",8, IF(O7="BC",7,IF(O7="CC",6, IF(O7="CD",5, IF(O7="DD",4,IF(O7="F",0))))))))</f>
        <v>7</v>
      </c>
      <c r="Q7" s="62">
        <f>(D7*8+F7*8+H7*8+J7*8+L7*6+N7*10+P7*2)</f>
        <v>110</v>
      </c>
      <c r="R7" s="30">
        <f>Q7/50</f>
        <v>2.2000000000000002</v>
      </c>
      <c r="S7" s="116"/>
      <c r="T7" s="116"/>
      <c r="U7" s="116"/>
    </row>
    <row r="14" spans="1:23">
      <c r="A14" t="s">
        <v>135</v>
      </c>
      <c r="E14" t="s">
        <v>136</v>
      </c>
      <c r="I14" t="s">
        <v>141</v>
      </c>
      <c r="M14" t="s">
        <v>138</v>
      </c>
      <c r="O14" t="s">
        <v>142</v>
      </c>
    </row>
  </sheetData>
  <mergeCells count="19">
    <mergeCell ref="I6:J6"/>
    <mergeCell ref="K6:L6"/>
    <mergeCell ref="M6:N6"/>
    <mergeCell ref="A5:A6"/>
    <mergeCell ref="B5:B6"/>
    <mergeCell ref="C5:D5"/>
    <mergeCell ref="E5:F5"/>
    <mergeCell ref="G5:H5"/>
    <mergeCell ref="I5:J5"/>
    <mergeCell ref="A1:W1"/>
    <mergeCell ref="A2:W2"/>
    <mergeCell ref="O6:P6"/>
    <mergeCell ref="K5:L5"/>
    <mergeCell ref="M5:N5"/>
    <mergeCell ref="O5:P5"/>
    <mergeCell ref="Q5:R5"/>
    <mergeCell ref="C6:D6"/>
    <mergeCell ref="E6:F6"/>
    <mergeCell ref="G6:H6"/>
  </mergeCells>
  <dataValidations count="1">
    <dataValidation type="textLength" operator="greaterThan" showInputMessage="1" showErrorMessage="1" errorTitle="Grade Point" error="Dont Change." promptTitle="Grade Point" prompt="This is Grade Point obtained" sqref="D7 F7 H7 J7 L7 N7 P7">
      <formula1>10</formula1>
    </dataValidation>
  </dataValidation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CE</vt:lpstr>
      <vt:lpstr>ME</vt:lpstr>
      <vt:lpstr>EE</vt:lpstr>
      <vt:lpstr>ECE</vt:lpstr>
      <vt:lpstr>CSE</vt:lpstr>
      <vt:lpstr>E&amp;I</vt:lpstr>
      <vt:lpstr>12-1-4-094</vt:lpstr>
      <vt:lpstr>12-1-3-064,96,100</vt:lpstr>
      <vt:lpstr>10-1-5-081</vt:lpstr>
      <vt:lpstr>12-1-2-054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Acde</dc:creator>
  <cp:lastModifiedBy>SA_CCC</cp:lastModifiedBy>
  <cp:lastPrinted>2017-12-19T09:42:58Z</cp:lastPrinted>
  <dcterms:created xsi:type="dcterms:W3CDTF">2013-05-22T10:09:13Z</dcterms:created>
  <dcterms:modified xsi:type="dcterms:W3CDTF">2017-12-19T12:10:04Z</dcterms:modified>
</cp:coreProperties>
</file>