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_CC\Desktop\"/>
    </mc:Choice>
  </mc:AlternateContent>
  <bookViews>
    <workbookView xWindow="0" yWindow="0" windowWidth="19200" windowHeight="11595" tabRatio="330"/>
  </bookViews>
  <sheets>
    <sheet name="CE" sheetId="1" r:id="rId1"/>
    <sheet name="ME" sheetId="8" r:id="rId2"/>
    <sheet name="EE" sheetId="9" r:id="rId3"/>
    <sheet name="ECE" sheetId="10" r:id="rId4"/>
    <sheet name="E&amp;I" sheetId="12" r:id="rId5"/>
  </sheets>
  <definedNames>
    <definedName name="_xlnm.Print_Area" localSheetId="0">CE!$A$1:$R$19</definedName>
    <definedName name="_xlnm.Print_Area" localSheetId="4">'E&amp;I'!$A$1:$R$8</definedName>
    <definedName name="_xlnm.Print_Area" localSheetId="3">ECE!$A$1:$R$13</definedName>
    <definedName name="_xlnm.Print_Area" localSheetId="2">EE!$A$1:$R$8</definedName>
    <definedName name="_xlnm.Print_Area" localSheetId="1">ME!$A$1:$R$8</definedName>
    <definedName name="_xlnm.Print_Titles" localSheetId="0">CE!$1:$4</definedName>
    <definedName name="_xlnm.Print_Titles" localSheetId="4">'E&amp;I'!$1:$4</definedName>
    <definedName name="_xlnm.Print_Titles" localSheetId="3">ECE!$1:$5</definedName>
    <definedName name="_xlnm.Print_Titles" localSheetId="2">EE!$1:$4</definedName>
    <definedName name="_xlnm.Print_Titles" localSheetId="1">ME!$1:$4</definedName>
  </definedNames>
  <calcPr calcId="152511"/>
</workbook>
</file>

<file path=xl/calcChain.xml><?xml version="1.0" encoding="utf-8"?>
<calcChain xmlns="http://schemas.openxmlformats.org/spreadsheetml/2006/main">
  <c r="D10" i="1" l="1"/>
  <c r="D5" i="12"/>
  <c r="D6" i="12"/>
  <c r="D7" i="12"/>
  <c r="D6" i="10"/>
  <c r="D7" i="9"/>
  <c r="D6" i="9"/>
  <c r="D5" i="9"/>
  <c r="F6" i="9"/>
  <c r="F5" i="9"/>
  <c r="D5" i="8" l="1"/>
  <c r="D6" i="8"/>
  <c r="D7" i="8"/>
  <c r="F7" i="12" l="1"/>
  <c r="H7" i="12"/>
  <c r="J7" i="12"/>
  <c r="L7" i="12"/>
  <c r="N7" i="12"/>
  <c r="P7" i="12"/>
  <c r="F6" i="12"/>
  <c r="H6" i="12"/>
  <c r="J6" i="12"/>
  <c r="L6" i="12"/>
  <c r="N6" i="12"/>
  <c r="P6" i="12"/>
  <c r="Q7" i="12" l="1"/>
  <c r="R7" i="12" s="1"/>
  <c r="Q6" i="12"/>
  <c r="R6" i="12" s="1"/>
  <c r="D8" i="9"/>
  <c r="F8" i="9"/>
  <c r="H8" i="9"/>
  <c r="J8" i="9"/>
  <c r="L8" i="9"/>
  <c r="N8" i="9"/>
  <c r="P8" i="9"/>
  <c r="D18" i="1"/>
  <c r="F18" i="1"/>
  <c r="H18" i="1"/>
  <c r="J18" i="1"/>
  <c r="L18" i="1"/>
  <c r="N18" i="1"/>
  <c r="P18" i="1"/>
  <c r="D19" i="1"/>
  <c r="F19" i="1"/>
  <c r="H19" i="1"/>
  <c r="J19" i="1"/>
  <c r="L19" i="1"/>
  <c r="N19" i="1"/>
  <c r="P19" i="1"/>
  <c r="D5" i="1"/>
  <c r="F5" i="1"/>
  <c r="H5" i="1"/>
  <c r="J5" i="1"/>
  <c r="L5" i="1"/>
  <c r="N5" i="1"/>
  <c r="P5" i="1"/>
  <c r="D6" i="1"/>
  <c r="F6" i="1"/>
  <c r="H6" i="1"/>
  <c r="J6" i="1"/>
  <c r="L6" i="1"/>
  <c r="N6" i="1"/>
  <c r="P6" i="1"/>
  <c r="D7" i="1"/>
  <c r="F7" i="1"/>
  <c r="H7" i="1"/>
  <c r="J7" i="1"/>
  <c r="L7" i="1"/>
  <c r="N7" i="1"/>
  <c r="P7" i="1"/>
  <c r="D8" i="1"/>
  <c r="F8" i="1"/>
  <c r="H8" i="1"/>
  <c r="J8" i="1"/>
  <c r="L8" i="1"/>
  <c r="N8" i="1"/>
  <c r="P8" i="1"/>
  <c r="D9" i="1"/>
  <c r="F9" i="1"/>
  <c r="H9" i="1"/>
  <c r="J9" i="1"/>
  <c r="L9" i="1"/>
  <c r="N9" i="1"/>
  <c r="P9" i="1"/>
  <c r="F10" i="1"/>
  <c r="H10" i="1"/>
  <c r="J10" i="1"/>
  <c r="L10" i="1"/>
  <c r="N10" i="1"/>
  <c r="P10" i="1"/>
  <c r="D11" i="1"/>
  <c r="F11" i="1"/>
  <c r="H11" i="1"/>
  <c r="J11" i="1"/>
  <c r="L11" i="1"/>
  <c r="N11" i="1"/>
  <c r="P11" i="1"/>
  <c r="D12" i="1"/>
  <c r="F12" i="1"/>
  <c r="H12" i="1"/>
  <c r="J12" i="1"/>
  <c r="L12" i="1"/>
  <c r="N12" i="1"/>
  <c r="P12" i="1"/>
  <c r="D13" i="1"/>
  <c r="F13" i="1"/>
  <c r="H13" i="1"/>
  <c r="J13" i="1"/>
  <c r="L13" i="1"/>
  <c r="N13" i="1"/>
  <c r="P13" i="1"/>
  <c r="D14" i="1"/>
  <c r="F14" i="1"/>
  <c r="H14" i="1"/>
  <c r="J14" i="1"/>
  <c r="L14" i="1"/>
  <c r="N14" i="1"/>
  <c r="P14" i="1"/>
  <c r="D15" i="1"/>
  <c r="F15" i="1"/>
  <c r="H15" i="1"/>
  <c r="J15" i="1"/>
  <c r="L15" i="1"/>
  <c r="N15" i="1"/>
  <c r="P15" i="1"/>
  <c r="D16" i="1"/>
  <c r="F16" i="1"/>
  <c r="H16" i="1"/>
  <c r="J16" i="1"/>
  <c r="L16" i="1"/>
  <c r="N16" i="1"/>
  <c r="P16" i="1"/>
  <c r="D17" i="1"/>
  <c r="F17" i="1"/>
  <c r="H17" i="1"/>
  <c r="J17" i="1"/>
  <c r="L17" i="1"/>
  <c r="N17" i="1"/>
  <c r="P17" i="1"/>
  <c r="P5" i="12"/>
  <c r="N5" i="12"/>
  <c r="L5" i="12"/>
  <c r="J5" i="12"/>
  <c r="H5" i="12"/>
  <c r="F5" i="12"/>
  <c r="P6" i="10"/>
  <c r="P7" i="10"/>
  <c r="P8" i="10"/>
  <c r="P9" i="10"/>
  <c r="P10" i="10"/>
  <c r="P11" i="10"/>
  <c r="N6" i="10"/>
  <c r="N7" i="10"/>
  <c r="N8" i="10"/>
  <c r="N9" i="10"/>
  <c r="N10" i="10"/>
  <c r="N11" i="10"/>
  <c r="L6" i="10"/>
  <c r="L7" i="10"/>
  <c r="L8" i="10"/>
  <c r="L9" i="10"/>
  <c r="L10" i="10"/>
  <c r="L11" i="10"/>
  <c r="J6" i="10"/>
  <c r="J7" i="10"/>
  <c r="J8" i="10"/>
  <c r="J9" i="10"/>
  <c r="J10" i="10"/>
  <c r="J11" i="10"/>
  <c r="H6" i="10"/>
  <c r="H7" i="10"/>
  <c r="H8" i="10"/>
  <c r="H9" i="10"/>
  <c r="H10" i="10"/>
  <c r="H11" i="10"/>
  <c r="F6" i="10"/>
  <c r="F7" i="10"/>
  <c r="F8" i="10"/>
  <c r="F9" i="10"/>
  <c r="F10" i="10"/>
  <c r="F11" i="10"/>
  <c r="D7" i="10"/>
  <c r="D8" i="10"/>
  <c r="D9" i="10"/>
  <c r="D10" i="10"/>
  <c r="D11" i="10"/>
  <c r="P5" i="9"/>
  <c r="P6" i="9"/>
  <c r="P7" i="9"/>
  <c r="N5" i="9"/>
  <c r="N6" i="9"/>
  <c r="N7" i="9"/>
  <c r="L5" i="9"/>
  <c r="L6" i="9"/>
  <c r="L7" i="9"/>
  <c r="J5" i="9"/>
  <c r="J6" i="9"/>
  <c r="J7" i="9"/>
  <c r="H5" i="9"/>
  <c r="H6" i="9"/>
  <c r="H7" i="9"/>
  <c r="F7" i="9"/>
  <c r="P5" i="8"/>
  <c r="P6" i="8"/>
  <c r="P7" i="8"/>
  <c r="N5" i="8"/>
  <c r="N6" i="8"/>
  <c r="N7" i="8"/>
  <c r="L5" i="8"/>
  <c r="L6" i="8"/>
  <c r="L7" i="8"/>
  <c r="J5" i="8"/>
  <c r="J6" i="8"/>
  <c r="J7" i="8"/>
  <c r="H5" i="8"/>
  <c r="H6" i="8"/>
  <c r="H7" i="8"/>
  <c r="F5" i="8"/>
  <c r="F6" i="8"/>
  <c r="F7" i="8"/>
  <c r="Q8" i="9" l="1"/>
  <c r="R8" i="9" s="1"/>
  <c r="Q5" i="12"/>
  <c r="R5" i="12" s="1"/>
  <c r="Q11" i="10"/>
  <c r="R11" i="10" s="1"/>
  <c r="Q8" i="10"/>
  <c r="R8" i="10" s="1"/>
  <c r="Q7" i="10"/>
  <c r="R7" i="10" s="1"/>
  <c r="Q6" i="10"/>
  <c r="R6" i="10" s="1"/>
  <c r="Q10" i="10"/>
  <c r="R10" i="10" s="1"/>
  <c r="Q9" i="10"/>
  <c r="R9" i="10" s="1"/>
  <c r="Q6" i="9"/>
  <c r="R6" i="9" s="1"/>
  <c r="Q5" i="9"/>
  <c r="R5" i="9" s="1"/>
  <c r="Q7" i="9"/>
  <c r="R7" i="9" s="1"/>
  <c r="Q7" i="8"/>
  <c r="R7" i="8" s="1"/>
  <c r="Q6" i="8"/>
  <c r="R6" i="8" s="1"/>
  <c r="Q5" i="8"/>
  <c r="R5" i="8" s="1"/>
  <c r="Q19" i="1"/>
  <c r="R19" i="1" s="1"/>
  <c r="Q18" i="1"/>
  <c r="R18" i="1" s="1"/>
  <c r="Q10" i="1"/>
  <c r="R10" i="1" s="1"/>
  <c r="Q15" i="1"/>
  <c r="R15" i="1" s="1"/>
  <c r="Q8" i="1"/>
  <c r="R8" i="1" s="1"/>
  <c r="Q12" i="1"/>
  <c r="R12" i="1" s="1"/>
  <c r="Q6" i="1"/>
  <c r="R6" i="1" s="1"/>
  <c r="Q11" i="1"/>
  <c r="R11" i="1" s="1"/>
  <c r="Q17" i="1"/>
  <c r="R17" i="1" s="1"/>
  <c r="Q7" i="1"/>
  <c r="R7" i="1" s="1"/>
  <c r="Q9" i="1"/>
  <c r="R9" i="1" s="1"/>
  <c r="Q16" i="1"/>
  <c r="R16" i="1" s="1"/>
  <c r="Q14" i="1"/>
  <c r="R14" i="1" s="1"/>
  <c r="Q13" i="1"/>
  <c r="R13" i="1" s="1"/>
  <c r="Q5" i="1"/>
  <c r="R5" i="1" s="1"/>
</calcChain>
</file>

<file path=xl/sharedStrings.xml><?xml version="1.0" encoding="utf-8"?>
<sst xmlns="http://schemas.openxmlformats.org/spreadsheetml/2006/main" count="388" uniqueCount="112">
  <si>
    <t>Sl no</t>
  </si>
  <si>
    <t>New Regn No</t>
  </si>
  <si>
    <t>MA 1101(8)</t>
  </si>
  <si>
    <t>EE 1101(6)</t>
  </si>
  <si>
    <t>CH1111(2)</t>
  </si>
  <si>
    <t>ME 1111(3)</t>
  </si>
  <si>
    <t>IST SEM</t>
  </si>
  <si>
    <t>Comm Skills</t>
  </si>
  <si>
    <t>Maths</t>
  </si>
  <si>
    <t>Engg.Grap</t>
  </si>
  <si>
    <t>Workshop</t>
  </si>
  <si>
    <t>GP(38)</t>
  </si>
  <si>
    <t>SPI</t>
  </si>
  <si>
    <t>National Institute Of Technology::Silchar</t>
  </si>
  <si>
    <t xml:space="preserve">                                        NATIONAL INSTITUTE OF TECHNOLOGY,SILCHAR.</t>
  </si>
  <si>
    <t>CH 1101(8)</t>
  </si>
  <si>
    <t>Chem-I</t>
  </si>
  <si>
    <t>PH 1101(8)</t>
  </si>
  <si>
    <t>Phys-I</t>
  </si>
  <si>
    <t>CHEM LAB</t>
  </si>
  <si>
    <t>PH-1111(2)</t>
  </si>
  <si>
    <t>PHY- LAB</t>
  </si>
  <si>
    <t>CE 1101(5)</t>
  </si>
  <si>
    <t>B.Elec. Scince-1</t>
  </si>
  <si>
    <t xml:space="preserve"> </t>
  </si>
  <si>
    <t>CH- 1101(8)</t>
  </si>
  <si>
    <t>CHEM-I</t>
  </si>
  <si>
    <t>CH-1111(2)</t>
  </si>
  <si>
    <t>CHEM-  LAB</t>
  </si>
  <si>
    <t>CH1111/PHY1111(2)</t>
  </si>
  <si>
    <t>CHEM /PHY LAB</t>
  </si>
  <si>
    <t>PH / CH 1101(8)</t>
  </si>
  <si>
    <t xml:space="preserve">     PHY/ </t>
  </si>
  <si>
    <t>CH-I</t>
  </si>
  <si>
    <t>15-1-1-036</t>
  </si>
  <si>
    <t>15-1-1-037</t>
  </si>
  <si>
    <t>15-1-1-055</t>
  </si>
  <si>
    <t>15-1-1-061</t>
  </si>
  <si>
    <t>15-1-1-067</t>
  </si>
  <si>
    <t>15-1-1-069</t>
  </si>
  <si>
    <t>15-1-1-073</t>
  </si>
  <si>
    <t>15-1-1-078</t>
  </si>
  <si>
    <t>15-1-1-079</t>
  </si>
  <si>
    <t>15-1-1-103</t>
  </si>
  <si>
    <t>15-1-1-106</t>
  </si>
  <si>
    <t>15-1-1-107</t>
  </si>
  <si>
    <t>15-1-1-116</t>
  </si>
  <si>
    <t>15-1-1-129</t>
  </si>
  <si>
    <t>15-1-1-131</t>
  </si>
  <si>
    <t>15-1-2-037</t>
  </si>
  <si>
    <t>15-1-2-083</t>
  </si>
  <si>
    <t>15-1-2-086</t>
  </si>
  <si>
    <t>15-1-3-005</t>
  </si>
  <si>
    <t>15-1-3-015</t>
  </si>
  <si>
    <t>15-1-3-109</t>
  </si>
  <si>
    <t>15-1-4-061</t>
  </si>
  <si>
    <t>15-1-4-073</t>
  </si>
  <si>
    <t>15-1-4-079</t>
  </si>
  <si>
    <t>15-1-4-094</t>
  </si>
  <si>
    <t>15-1-4-102</t>
  </si>
  <si>
    <t>15-1-4-115</t>
  </si>
  <si>
    <t>15-1-3-132</t>
  </si>
  <si>
    <t>15-1-6-010</t>
  </si>
  <si>
    <t>15-1-6-064</t>
  </si>
  <si>
    <t>AA</t>
  </si>
  <si>
    <t>DD</t>
  </si>
  <si>
    <t>F</t>
  </si>
  <si>
    <t>CC</t>
  </si>
  <si>
    <t>CD</t>
  </si>
  <si>
    <t>BC</t>
  </si>
  <si>
    <t>BB</t>
  </si>
  <si>
    <t>AB</t>
  </si>
  <si>
    <t>HS 1101(6)</t>
  </si>
  <si>
    <t>1st Semester B.Tech.Tabulationl(E&amp;I) 2015 Regular Batch NOVEMBER- DECEMBER  2015 (PROVISIONAL)</t>
  </si>
  <si>
    <t>1st Semester (Improvement) B.Tech . Tabulation (Electrical) 2015 Batch NOVEMBER- DECEMBER 2017 (PROVISIONAL)</t>
  </si>
  <si>
    <t xml:space="preserve">   1st Semester (Improvement)   B.Tech. Tabulation (ECE) 2015 Batch (NOVEMBER-DECEMBER- 2017) (PROVISIONAL)</t>
  </si>
  <si>
    <t>1st Semester (Improvement) B.Tech.  Tabulation (Civil) 2015  Batch NOVEMBER-DECEMBER  2017 (PROVISIONAL)</t>
  </si>
  <si>
    <t>1st Semester (Improvement) B.Tech . Tabulation (Mech) 2015 Batch NOVEMBER- DECEMBER  2017 (PROVISIONAL)</t>
  </si>
  <si>
    <t>14-1-6-056</t>
  </si>
  <si>
    <t>B.Elec. Engg.</t>
  </si>
  <si>
    <t>Vicky Kumar</t>
  </si>
  <si>
    <t>Nabajit Pait</t>
  </si>
  <si>
    <t>Nabajit Baishya</t>
  </si>
  <si>
    <t>Bishal Nahata</t>
  </si>
  <si>
    <t>Rahul Raushan</t>
  </si>
  <si>
    <t>Alok Kumar</t>
  </si>
  <si>
    <t>Madhav Kumar</t>
  </si>
  <si>
    <t>Rajesh Kumar Chaudhary</t>
  </si>
  <si>
    <t>Vikas Kumar</t>
  </si>
  <si>
    <t>Abhishek Kumar</t>
  </si>
  <si>
    <t>Shivam</t>
  </si>
  <si>
    <t>Arun Kumar Sardar</t>
  </si>
  <si>
    <t>Ranvijay Kumar</t>
  </si>
  <si>
    <t>Sudhir Kumar Sah</t>
  </si>
  <si>
    <t>Rajeev Ranjan</t>
  </si>
  <si>
    <t>Dhirendra Kumar</t>
  </si>
  <si>
    <t>Kuldeep Kumar</t>
  </si>
  <si>
    <t>Ritu Raj</t>
  </si>
  <si>
    <t>Trinayan Kaushik Borah</t>
  </si>
  <si>
    <t>Nayanjyoti Chungkrang</t>
  </si>
  <si>
    <t>Prashant Priya</t>
  </si>
  <si>
    <t>Prashant Kumar</t>
  </si>
  <si>
    <t>Nallabothula Stevenson</t>
  </si>
  <si>
    <t>Abhishek Katheriya</t>
  </si>
  <si>
    <t>Sibani Deka</t>
  </si>
  <si>
    <t>Omprakash Arya</t>
  </si>
  <si>
    <t>Kodirekka Sujith Kumar</t>
  </si>
  <si>
    <t>Eluri Bhanu Prakash</t>
  </si>
  <si>
    <t>Anirban Paul</t>
  </si>
  <si>
    <t>Duduku Vinay Kumar</t>
  </si>
  <si>
    <t>Yogesh  kumar Meena</t>
  </si>
  <si>
    <t>result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</si>
</sst>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7" fillId="0" borderId="2" xfId="0" applyFont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5" borderId="0" xfId="0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wrapText="1"/>
    </xf>
    <xf numFmtId="0" fontId="2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="81" zoomScaleNormal="84" zoomScaleSheetLayoutView="81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S24" sqref="S24"/>
    </sheetView>
  </sheetViews>
  <sheetFormatPr defaultRowHeight="23.25" x14ac:dyDescent="0.35"/>
  <cols>
    <col min="1" max="1" width="8.42578125" style="7" customWidth="1"/>
    <col min="2" max="2" width="18" style="7" customWidth="1"/>
    <col min="3" max="3" width="9.140625" style="7"/>
    <col min="4" max="8" width="9.85546875" style="7" customWidth="1"/>
    <col min="9" max="10" width="9.85546875" style="16" customWidth="1"/>
    <col min="11" max="11" width="9.85546875" style="18" customWidth="1"/>
    <col min="12" max="12" width="9.85546875" style="7" customWidth="1"/>
    <col min="13" max="13" width="9.85546875" style="16" customWidth="1"/>
    <col min="14" max="16" width="9.85546875" style="7" customWidth="1"/>
    <col min="17" max="18" width="10.5703125" style="7" customWidth="1"/>
    <col min="19" max="19" width="31.28515625" style="21" customWidth="1"/>
    <col min="20" max="16384" width="9.140625" style="7"/>
  </cols>
  <sheetData>
    <row r="1" spans="1:19" x14ac:dyDescent="0.35">
      <c r="A1" s="57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58"/>
    </row>
    <row r="2" spans="1:19" x14ac:dyDescent="0.35">
      <c r="A2" s="62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9" x14ac:dyDescent="0.35">
      <c r="A3" s="65" t="s">
        <v>0</v>
      </c>
      <c r="B3" s="65" t="s">
        <v>1</v>
      </c>
      <c r="C3" s="57" t="s">
        <v>72</v>
      </c>
      <c r="D3" s="58"/>
      <c r="E3" s="57" t="s">
        <v>2</v>
      </c>
      <c r="F3" s="58"/>
      <c r="G3" s="57" t="s">
        <v>3</v>
      </c>
      <c r="H3" s="58"/>
      <c r="I3" s="57" t="s">
        <v>17</v>
      </c>
      <c r="J3" s="58"/>
      <c r="K3" s="57" t="s">
        <v>22</v>
      </c>
      <c r="L3" s="58"/>
      <c r="M3" s="57" t="s">
        <v>20</v>
      </c>
      <c r="N3" s="58"/>
      <c r="O3" s="57" t="s">
        <v>5</v>
      </c>
      <c r="P3" s="58"/>
      <c r="Q3" s="57" t="s">
        <v>6</v>
      </c>
      <c r="R3" s="58"/>
    </row>
    <row r="4" spans="1:19" ht="18.75" customHeight="1" x14ac:dyDescent="0.35">
      <c r="A4" s="66"/>
      <c r="B4" s="66"/>
      <c r="C4" s="57" t="s">
        <v>7</v>
      </c>
      <c r="D4" s="58"/>
      <c r="E4" s="57" t="s">
        <v>8</v>
      </c>
      <c r="F4" s="58"/>
      <c r="G4" s="59" t="s">
        <v>79</v>
      </c>
      <c r="H4" s="60"/>
      <c r="I4" s="57" t="s">
        <v>18</v>
      </c>
      <c r="J4" s="58"/>
      <c r="K4" s="57" t="s">
        <v>9</v>
      </c>
      <c r="L4" s="58"/>
      <c r="M4" s="57" t="s">
        <v>21</v>
      </c>
      <c r="N4" s="58"/>
      <c r="O4" s="57" t="s">
        <v>10</v>
      </c>
      <c r="P4" s="58"/>
      <c r="Q4" s="6" t="s">
        <v>11</v>
      </c>
      <c r="R4" s="6" t="s">
        <v>12</v>
      </c>
    </row>
    <row r="5" spans="1:19" s="22" customFormat="1" x14ac:dyDescent="0.25">
      <c r="A5" s="31">
        <v>1</v>
      </c>
      <c r="B5" s="31" t="s">
        <v>34</v>
      </c>
      <c r="C5" s="36" t="s">
        <v>68</v>
      </c>
      <c r="D5" s="32">
        <f t="shared" ref="D5:D8" si="0">IF(C5="AA",10, IF(C5="AB",9, IF(C5="BB",8, IF(C5="BC",7,IF(C5="CC",6, IF(C5="CD",5, IF(C5="DD",4,IF(C5="F",0))))))))</f>
        <v>5</v>
      </c>
      <c r="E5" s="31" t="s">
        <v>67</v>
      </c>
      <c r="F5" s="32">
        <f t="shared" ref="F5:F8" si="1">IF(E5="AA",10, IF(E5="AB",9, IF(E5="BB",8, IF(E5="BC",7,IF(E5="CC",6, IF(E5="CD",5, IF(E5="DD",4,IF(E5="F",0))))))))</f>
        <v>6</v>
      </c>
      <c r="G5" s="31" t="s">
        <v>70</v>
      </c>
      <c r="H5" s="32">
        <f t="shared" ref="H5:H8" si="2">IF(G5="AA",10, IF(G5="AB",9, IF(G5="BB",8, IF(G5="BC",7,IF(G5="CC",6, IF(G5="CD",5, IF(G5="DD",4,IF(G5="F",0))))))))</f>
        <v>8</v>
      </c>
      <c r="I5" s="31" t="s">
        <v>65</v>
      </c>
      <c r="J5" s="32">
        <f t="shared" ref="J5:J8" si="3">IF(I5="AA",10, IF(I5="AB",9, IF(I5="BB",8, IF(I5="BC",7,IF(I5="CC",6, IF(I5="CD",5, IF(I5="DD",4,IF(I5="F",0))))))))</f>
        <v>4</v>
      </c>
      <c r="K5" s="31" t="s">
        <v>69</v>
      </c>
      <c r="L5" s="32">
        <f t="shared" ref="L5:L8" si="4">IF(K5="AA",10, IF(K5="AB",9, IF(K5="BB",8, IF(K5="BC",7,IF(K5="CC",6, IF(K5="CD",5, IF(K5="DD",4,IF(K5="F",0))))))))</f>
        <v>7</v>
      </c>
      <c r="M5" s="31" t="s">
        <v>70</v>
      </c>
      <c r="N5" s="32">
        <f t="shared" ref="N5:N8" si="5">IF(M5="AA",10, IF(M5="AB",9, IF(M5="BB",8, IF(M5="BC",7,IF(M5="CC",6, IF(M5="CD",5, IF(M5="DD",4,IF(M5="F",0))))))))</f>
        <v>8</v>
      </c>
      <c r="O5" s="31" t="s">
        <v>71</v>
      </c>
      <c r="P5" s="32">
        <f t="shared" ref="P5:P8" si="6">IF(O5="AA",10, IF(O5="AB",9, IF(O5="BB",8, IF(O5="BC",7,IF(O5="CC",6, IF(O5="CD",5, IF(O5="DD",4,IF(O5="F",0))))))))</f>
        <v>9</v>
      </c>
      <c r="Q5" s="31">
        <f t="shared" ref="Q5:Q8" si="7">(D5*6+F5*8+H5*6+J5*8+L5*5+N5*2+P5*3)</f>
        <v>236</v>
      </c>
      <c r="R5" s="33">
        <f t="shared" ref="R5:R8" si="8">(Q5/38)</f>
        <v>6.2105263157894735</v>
      </c>
      <c r="S5" s="28" t="s">
        <v>80</v>
      </c>
    </row>
    <row r="6" spans="1:19" s="22" customFormat="1" x14ac:dyDescent="0.25">
      <c r="A6" s="31">
        <v>2</v>
      </c>
      <c r="B6" s="31" t="s">
        <v>35</v>
      </c>
      <c r="C6" s="31" t="s">
        <v>65</v>
      </c>
      <c r="D6" s="32">
        <f t="shared" si="0"/>
        <v>4</v>
      </c>
      <c r="E6" s="36" t="s">
        <v>66</v>
      </c>
      <c r="F6" s="32">
        <f t="shared" si="1"/>
        <v>0</v>
      </c>
      <c r="G6" s="31" t="s">
        <v>65</v>
      </c>
      <c r="H6" s="32">
        <f t="shared" si="2"/>
        <v>4</v>
      </c>
      <c r="I6" s="34" t="s">
        <v>65</v>
      </c>
      <c r="J6" s="32">
        <f t="shared" si="3"/>
        <v>4</v>
      </c>
      <c r="K6" s="31" t="s">
        <v>67</v>
      </c>
      <c r="L6" s="32">
        <f t="shared" si="4"/>
        <v>6</v>
      </c>
      <c r="M6" s="31" t="s">
        <v>69</v>
      </c>
      <c r="N6" s="32">
        <f t="shared" si="5"/>
        <v>7</v>
      </c>
      <c r="O6" s="31" t="s">
        <v>71</v>
      </c>
      <c r="P6" s="32">
        <f t="shared" si="6"/>
        <v>9</v>
      </c>
      <c r="Q6" s="31">
        <f t="shared" si="7"/>
        <v>151</v>
      </c>
      <c r="R6" s="33">
        <f t="shared" si="8"/>
        <v>3.9736842105263159</v>
      </c>
      <c r="S6" s="28" t="s">
        <v>81</v>
      </c>
    </row>
    <row r="7" spans="1:19" s="22" customFormat="1" x14ac:dyDescent="0.25">
      <c r="A7" s="31">
        <v>3</v>
      </c>
      <c r="B7" s="31" t="s">
        <v>36</v>
      </c>
      <c r="C7" s="31" t="s">
        <v>65</v>
      </c>
      <c r="D7" s="32">
        <f t="shared" si="0"/>
        <v>4</v>
      </c>
      <c r="E7" s="36" t="s">
        <v>66</v>
      </c>
      <c r="F7" s="32">
        <f t="shared" si="1"/>
        <v>0</v>
      </c>
      <c r="G7" s="31" t="s">
        <v>65</v>
      </c>
      <c r="H7" s="32">
        <f t="shared" si="2"/>
        <v>4</v>
      </c>
      <c r="I7" s="34" t="s">
        <v>65</v>
      </c>
      <c r="J7" s="32">
        <f t="shared" si="3"/>
        <v>4</v>
      </c>
      <c r="K7" s="31" t="s">
        <v>67</v>
      </c>
      <c r="L7" s="32">
        <f t="shared" si="4"/>
        <v>6</v>
      </c>
      <c r="M7" s="31" t="s">
        <v>70</v>
      </c>
      <c r="N7" s="32">
        <f t="shared" si="5"/>
        <v>8</v>
      </c>
      <c r="O7" s="31" t="s">
        <v>71</v>
      </c>
      <c r="P7" s="32">
        <f t="shared" si="6"/>
        <v>9</v>
      </c>
      <c r="Q7" s="31">
        <f t="shared" si="7"/>
        <v>153</v>
      </c>
      <c r="R7" s="33">
        <f t="shared" si="8"/>
        <v>4.0263157894736841</v>
      </c>
      <c r="S7" s="28" t="s">
        <v>82</v>
      </c>
    </row>
    <row r="8" spans="1:19" s="22" customFormat="1" x14ac:dyDescent="0.25">
      <c r="A8" s="31">
        <v>4</v>
      </c>
      <c r="B8" s="31" t="s">
        <v>37</v>
      </c>
      <c r="C8" s="31" t="s">
        <v>68</v>
      </c>
      <c r="D8" s="32">
        <f t="shared" si="0"/>
        <v>5</v>
      </c>
      <c r="E8" s="31" t="s">
        <v>67</v>
      </c>
      <c r="F8" s="32">
        <f t="shared" si="1"/>
        <v>6</v>
      </c>
      <c r="G8" s="31" t="s">
        <v>67</v>
      </c>
      <c r="H8" s="32">
        <f t="shared" si="2"/>
        <v>6</v>
      </c>
      <c r="I8" s="31" t="s">
        <v>67</v>
      </c>
      <c r="J8" s="32">
        <f t="shared" si="3"/>
        <v>6</v>
      </c>
      <c r="K8" s="31" t="s">
        <v>69</v>
      </c>
      <c r="L8" s="32">
        <f t="shared" si="4"/>
        <v>7</v>
      </c>
      <c r="M8" s="36" t="s">
        <v>70</v>
      </c>
      <c r="N8" s="32">
        <f t="shared" si="5"/>
        <v>8</v>
      </c>
      <c r="O8" s="31" t="s">
        <v>70</v>
      </c>
      <c r="P8" s="32">
        <f t="shared" si="6"/>
        <v>8</v>
      </c>
      <c r="Q8" s="31">
        <f t="shared" si="7"/>
        <v>237</v>
      </c>
      <c r="R8" s="33">
        <f t="shared" si="8"/>
        <v>6.2368421052631575</v>
      </c>
      <c r="S8" s="28" t="s">
        <v>83</v>
      </c>
    </row>
    <row r="9" spans="1:19" s="22" customFormat="1" x14ac:dyDescent="0.25">
      <c r="A9" s="31">
        <v>5</v>
      </c>
      <c r="B9" s="31" t="s">
        <v>38</v>
      </c>
      <c r="C9" s="31" t="s">
        <v>68</v>
      </c>
      <c r="D9" s="32">
        <f t="shared" ref="D9:D17" si="9">IF(C9="AA",10, IF(C9="AB",9, IF(C9="BB",8, IF(C9="BC",7,IF(C9="CC",6, IF(C9="CD",5, IF(C9="DD",4,IF(C9="F",0))))))))</f>
        <v>5</v>
      </c>
      <c r="E9" s="36" t="s">
        <v>66</v>
      </c>
      <c r="F9" s="32">
        <f t="shared" ref="F9:F17" si="10">IF(E9="AA",10, IF(E9="AB",9, IF(E9="BB",8, IF(E9="BC",7,IF(E9="CC",6, IF(E9="CD",5, IF(E9="DD",4,IF(E9="F",0))))))))</f>
        <v>0</v>
      </c>
      <c r="G9" s="34" t="s">
        <v>65</v>
      </c>
      <c r="H9" s="32">
        <f t="shared" ref="H9:H17" si="11">IF(G9="AA",10, IF(G9="AB",9, IF(G9="BB",8, IF(G9="BC",7,IF(G9="CC",6, IF(G9="CD",5, IF(G9="DD",4,IF(G9="F",0))))))))</f>
        <v>4</v>
      </c>
      <c r="I9" s="31" t="s">
        <v>65</v>
      </c>
      <c r="J9" s="32">
        <f t="shared" ref="J9:J17" si="12">IF(I9="AA",10, IF(I9="AB",9, IF(I9="BB",8, IF(I9="BC",7,IF(I9="CC",6, IF(I9="CD",5, IF(I9="DD",4,IF(I9="F",0))))))))</f>
        <v>4</v>
      </c>
      <c r="K9" s="31" t="s">
        <v>67</v>
      </c>
      <c r="L9" s="32">
        <f t="shared" ref="L9:L17" si="13">IF(K9="AA",10, IF(K9="AB",9, IF(K9="BB",8, IF(K9="BC",7,IF(K9="CC",6, IF(K9="CD",5, IF(K9="DD",4,IF(K9="F",0))))))))</f>
        <v>6</v>
      </c>
      <c r="M9" s="31" t="s">
        <v>69</v>
      </c>
      <c r="N9" s="32">
        <f t="shared" ref="N9:N17" si="14">IF(M9="AA",10, IF(M9="AB",9, IF(M9="BB",8, IF(M9="BC",7,IF(M9="CC",6, IF(M9="CD",5, IF(M9="DD",4,IF(M9="F",0))))))))</f>
        <v>7</v>
      </c>
      <c r="O9" s="31" t="s">
        <v>64</v>
      </c>
      <c r="P9" s="32">
        <f t="shared" ref="P9:P17" si="15">IF(O9="AA",10, IF(O9="AB",9, IF(O9="BB",8, IF(O9="BC",7,IF(O9="CC",6, IF(O9="CD",5, IF(O9="DD",4,IF(O9="F",0))))))))</f>
        <v>10</v>
      </c>
      <c r="Q9" s="31">
        <f t="shared" ref="Q9:Q17" si="16">(D9*6+F9*8+H9*6+J9*8+L9*5+N9*2+P9*3)</f>
        <v>160</v>
      </c>
      <c r="R9" s="33">
        <f t="shared" ref="R9:R17" si="17">(Q9/38)</f>
        <v>4.2105263157894735</v>
      </c>
      <c r="S9" s="28" t="s">
        <v>84</v>
      </c>
    </row>
    <row r="10" spans="1:19" s="22" customFormat="1" x14ac:dyDescent="0.25">
      <c r="A10" s="31">
        <v>6</v>
      </c>
      <c r="B10" s="31" t="s">
        <v>39</v>
      </c>
      <c r="C10" s="34" t="s">
        <v>65</v>
      </c>
      <c r="D10" s="32">
        <f t="shared" si="9"/>
        <v>4</v>
      </c>
      <c r="E10" s="36" t="s">
        <v>66</v>
      </c>
      <c r="F10" s="32">
        <f t="shared" si="10"/>
        <v>0</v>
      </c>
      <c r="G10" s="31" t="s">
        <v>65</v>
      </c>
      <c r="H10" s="32">
        <f t="shared" si="11"/>
        <v>4</v>
      </c>
      <c r="I10" s="31" t="s">
        <v>65</v>
      </c>
      <c r="J10" s="32">
        <f t="shared" si="12"/>
        <v>4</v>
      </c>
      <c r="K10" s="31" t="s">
        <v>70</v>
      </c>
      <c r="L10" s="32">
        <f t="shared" si="13"/>
        <v>8</v>
      </c>
      <c r="M10" s="31" t="s">
        <v>68</v>
      </c>
      <c r="N10" s="32">
        <f t="shared" si="14"/>
        <v>5</v>
      </c>
      <c r="O10" s="31" t="s">
        <v>64</v>
      </c>
      <c r="P10" s="32">
        <f t="shared" si="15"/>
        <v>10</v>
      </c>
      <c r="Q10" s="31">
        <f t="shared" si="16"/>
        <v>160</v>
      </c>
      <c r="R10" s="33">
        <f t="shared" si="17"/>
        <v>4.2105263157894735</v>
      </c>
      <c r="S10" s="28" t="s">
        <v>85</v>
      </c>
    </row>
    <row r="11" spans="1:19" s="22" customFormat="1" x14ac:dyDescent="0.25">
      <c r="A11" s="31">
        <v>7</v>
      </c>
      <c r="B11" s="31" t="s">
        <v>40</v>
      </c>
      <c r="C11" s="31" t="s">
        <v>65</v>
      </c>
      <c r="D11" s="32">
        <f t="shared" si="9"/>
        <v>4</v>
      </c>
      <c r="E11" s="36" t="s">
        <v>65</v>
      </c>
      <c r="F11" s="32">
        <f t="shared" si="10"/>
        <v>4</v>
      </c>
      <c r="G11" s="31" t="s">
        <v>68</v>
      </c>
      <c r="H11" s="32">
        <f t="shared" si="11"/>
        <v>5</v>
      </c>
      <c r="I11" s="31" t="s">
        <v>68</v>
      </c>
      <c r="J11" s="32">
        <f t="shared" si="12"/>
        <v>5</v>
      </c>
      <c r="K11" s="31" t="s">
        <v>67</v>
      </c>
      <c r="L11" s="32">
        <f t="shared" si="13"/>
        <v>6</v>
      </c>
      <c r="M11" s="31" t="s">
        <v>68</v>
      </c>
      <c r="N11" s="32">
        <f t="shared" si="14"/>
        <v>5</v>
      </c>
      <c r="O11" s="31" t="s">
        <v>64</v>
      </c>
      <c r="P11" s="32">
        <f t="shared" si="15"/>
        <v>10</v>
      </c>
      <c r="Q11" s="31">
        <f t="shared" si="16"/>
        <v>196</v>
      </c>
      <c r="R11" s="33">
        <f t="shared" si="17"/>
        <v>5.1578947368421053</v>
      </c>
      <c r="S11" s="28" t="s">
        <v>86</v>
      </c>
    </row>
    <row r="12" spans="1:19" s="22" customFormat="1" ht="25.5" customHeight="1" x14ac:dyDescent="0.25">
      <c r="A12" s="31">
        <v>8</v>
      </c>
      <c r="B12" s="31" t="s">
        <v>41</v>
      </c>
      <c r="C12" s="31" t="s">
        <v>67</v>
      </c>
      <c r="D12" s="32">
        <f t="shared" si="9"/>
        <v>6</v>
      </c>
      <c r="E12" s="36" t="s">
        <v>66</v>
      </c>
      <c r="F12" s="32">
        <f t="shared" si="10"/>
        <v>0</v>
      </c>
      <c r="G12" s="31" t="s">
        <v>65</v>
      </c>
      <c r="H12" s="32">
        <f t="shared" si="11"/>
        <v>4</v>
      </c>
      <c r="I12" s="31" t="s">
        <v>65</v>
      </c>
      <c r="J12" s="32">
        <f t="shared" si="12"/>
        <v>4</v>
      </c>
      <c r="K12" s="31" t="s">
        <v>71</v>
      </c>
      <c r="L12" s="32">
        <f t="shared" si="13"/>
        <v>9</v>
      </c>
      <c r="M12" s="31" t="s">
        <v>67</v>
      </c>
      <c r="N12" s="32">
        <f t="shared" si="14"/>
        <v>6</v>
      </c>
      <c r="O12" s="31" t="s">
        <v>71</v>
      </c>
      <c r="P12" s="32">
        <f t="shared" si="15"/>
        <v>9</v>
      </c>
      <c r="Q12" s="31">
        <f t="shared" si="16"/>
        <v>176</v>
      </c>
      <c r="R12" s="33">
        <f t="shared" si="17"/>
        <v>4.6315789473684212</v>
      </c>
      <c r="S12" s="28" t="s">
        <v>87</v>
      </c>
    </row>
    <row r="13" spans="1:19" s="22" customFormat="1" x14ac:dyDescent="0.25">
      <c r="A13" s="31">
        <v>9</v>
      </c>
      <c r="B13" s="31" t="s">
        <v>42</v>
      </c>
      <c r="C13" s="36" t="s">
        <v>67</v>
      </c>
      <c r="D13" s="32">
        <f t="shared" si="9"/>
        <v>6</v>
      </c>
      <c r="E13" s="34" t="s">
        <v>66</v>
      </c>
      <c r="F13" s="32">
        <f t="shared" si="10"/>
        <v>0</v>
      </c>
      <c r="G13" s="34" t="s">
        <v>66</v>
      </c>
      <c r="H13" s="32">
        <f t="shared" si="11"/>
        <v>0</v>
      </c>
      <c r="I13" s="34" t="s">
        <v>66</v>
      </c>
      <c r="J13" s="32">
        <f t="shared" si="12"/>
        <v>0</v>
      </c>
      <c r="K13" s="31" t="s">
        <v>71</v>
      </c>
      <c r="L13" s="32">
        <f t="shared" si="13"/>
        <v>9</v>
      </c>
      <c r="M13" s="36" t="s">
        <v>70</v>
      </c>
      <c r="N13" s="32">
        <f t="shared" si="14"/>
        <v>8</v>
      </c>
      <c r="O13" s="31" t="s">
        <v>70</v>
      </c>
      <c r="P13" s="32">
        <f t="shared" si="15"/>
        <v>8</v>
      </c>
      <c r="Q13" s="31">
        <f t="shared" si="16"/>
        <v>121</v>
      </c>
      <c r="R13" s="33">
        <f t="shared" si="17"/>
        <v>3.1842105263157894</v>
      </c>
      <c r="S13" s="29" t="s">
        <v>88</v>
      </c>
    </row>
    <row r="14" spans="1:19" s="22" customFormat="1" x14ac:dyDescent="0.25">
      <c r="A14" s="31">
        <v>10</v>
      </c>
      <c r="B14" s="31" t="s">
        <v>43</v>
      </c>
      <c r="C14" s="36" t="s">
        <v>68</v>
      </c>
      <c r="D14" s="32">
        <f t="shared" si="9"/>
        <v>5</v>
      </c>
      <c r="E14" s="31" t="s">
        <v>65</v>
      </c>
      <c r="F14" s="32">
        <f t="shared" si="10"/>
        <v>4</v>
      </c>
      <c r="G14" s="31" t="s">
        <v>65</v>
      </c>
      <c r="H14" s="32">
        <f t="shared" si="11"/>
        <v>4</v>
      </c>
      <c r="I14" s="31" t="s">
        <v>65</v>
      </c>
      <c r="J14" s="32">
        <f t="shared" si="12"/>
        <v>4</v>
      </c>
      <c r="K14" s="31" t="s">
        <v>69</v>
      </c>
      <c r="L14" s="32">
        <f t="shared" si="13"/>
        <v>7</v>
      </c>
      <c r="M14" s="31" t="s">
        <v>67</v>
      </c>
      <c r="N14" s="32">
        <f t="shared" si="14"/>
        <v>6</v>
      </c>
      <c r="O14" s="31" t="s">
        <v>70</v>
      </c>
      <c r="P14" s="32">
        <f t="shared" si="15"/>
        <v>8</v>
      </c>
      <c r="Q14" s="31">
        <f t="shared" si="16"/>
        <v>189</v>
      </c>
      <c r="R14" s="33">
        <f t="shared" si="17"/>
        <v>4.9736842105263159</v>
      </c>
      <c r="S14" s="28" t="s">
        <v>89</v>
      </c>
    </row>
    <row r="15" spans="1:19" s="22" customFormat="1" x14ac:dyDescent="0.25">
      <c r="A15" s="31">
        <v>11</v>
      </c>
      <c r="B15" s="31" t="s">
        <v>44</v>
      </c>
      <c r="C15" s="34" t="s">
        <v>65</v>
      </c>
      <c r="D15" s="32">
        <f t="shared" si="9"/>
        <v>4</v>
      </c>
      <c r="E15" s="36" t="s">
        <v>66</v>
      </c>
      <c r="F15" s="32">
        <f t="shared" si="10"/>
        <v>0</v>
      </c>
      <c r="G15" s="31" t="s">
        <v>65</v>
      </c>
      <c r="H15" s="32">
        <f t="shared" si="11"/>
        <v>4</v>
      </c>
      <c r="I15" s="31" t="s">
        <v>65</v>
      </c>
      <c r="J15" s="32">
        <f t="shared" si="12"/>
        <v>4</v>
      </c>
      <c r="K15" s="31" t="s">
        <v>71</v>
      </c>
      <c r="L15" s="32">
        <f t="shared" si="13"/>
        <v>9</v>
      </c>
      <c r="M15" s="31" t="s">
        <v>69</v>
      </c>
      <c r="N15" s="32">
        <f t="shared" si="14"/>
        <v>7</v>
      </c>
      <c r="O15" s="31" t="s">
        <v>71</v>
      </c>
      <c r="P15" s="32">
        <f t="shared" si="15"/>
        <v>9</v>
      </c>
      <c r="Q15" s="31">
        <f t="shared" si="16"/>
        <v>166</v>
      </c>
      <c r="R15" s="33">
        <f t="shared" si="17"/>
        <v>4.3684210526315788</v>
      </c>
      <c r="S15" s="28" t="s">
        <v>90</v>
      </c>
    </row>
    <row r="16" spans="1:19" s="22" customFormat="1" x14ac:dyDescent="0.25">
      <c r="A16" s="31">
        <v>12</v>
      </c>
      <c r="B16" s="31" t="s">
        <v>45</v>
      </c>
      <c r="C16" s="34" t="s">
        <v>66</v>
      </c>
      <c r="D16" s="32">
        <f t="shared" si="9"/>
        <v>0</v>
      </c>
      <c r="E16" s="31" t="s">
        <v>65</v>
      </c>
      <c r="F16" s="32">
        <f t="shared" si="10"/>
        <v>4</v>
      </c>
      <c r="G16" s="34" t="s">
        <v>65</v>
      </c>
      <c r="H16" s="32">
        <f t="shared" si="11"/>
        <v>4</v>
      </c>
      <c r="I16" s="36" t="s">
        <v>66</v>
      </c>
      <c r="J16" s="32">
        <f t="shared" si="12"/>
        <v>0</v>
      </c>
      <c r="K16" s="31" t="s">
        <v>70</v>
      </c>
      <c r="L16" s="32">
        <f t="shared" si="13"/>
        <v>8</v>
      </c>
      <c r="M16" s="31" t="s">
        <v>67</v>
      </c>
      <c r="N16" s="32">
        <f t="shared" si="14"/>
        <v>6</v>
      </c>
      <c r="O16" s="31" t="s">
        <v>70</v>
      </c>
      <c r="P16" s="32">
        <f t="shared" si="15"/>
        <v>8</v>
      </c>
      <c r="Q16" s="31">
        <f t="shared" si="16"/>
        <v>132</v>
      </c>
      <c r="R16" s="33">
        <f t="shared" si="17"/>
        <v>3.4736842105263159</v>
      </c>
      <c r="S16" s="28" t="s">
        <v>91</v>
      </c>
    </row>
    <row r="17" spans="1:19" s="22" customFormat="1" x14ac:dyDescent="0.25">
      <c r="A17" s="31">
        <v>13</v>
      </c>
      <c r="B17" s="31" t="s">
        <v>46</v>
      </c>
      <c r="C17" s="31" t="s">
        <v>68</v>
      </c>
      <c r="D17" s="32">
        <f t="shared" si="9"/>
        <v>5</v>
      </c>
      <c r="E17" s="36" t="s">
        <v>66</v>
      </c>
      <c r="F17" s="32">
        <f t="shared" si="10"/>
        <v>0</v>
      </c>
      <c r="G17" s="31" t="s">
        <v>65</v>
      </c>
      <c r="H17" s="32">
        <f t="shared" si="11"/>
        <v>4</v>
      </c>
      <c r="I17" s="31" t="s">
        <v>68</v>
      </c>
      <c r="J17" s="32">
        <f t="shared" si="12"/>
        <v>5</v>
      </c>
      <c r="K17" s="31" t="s">
        <v>67</v>
      </c>
      <c r="L17" s="32">
        <f t="shared" si="13"/>
        <v>6</v>
      </c>
      <c r="M17" s="31" t="s">
        <v>68</v>
      </c>
      <c r="N17" s="32">
        <f t="shared" si="14"/>
        <v>5</v>
      </c>
      <c r="O17" s="31" t="s">
        <v>70</v>
      </c>
      <c r="P17" s="32">
        <f t="shared" si="15"/>
        <v>8</v>
      </c>
      <c r="Q17" s="31">
        <f t="shared" si="16"/>
        <v>158</v>
      </c>
      <c r="R17" s="33">
        <f t="shared" si="17"/>
        <v>4.1578947368421053</v>
      </c>
      <c r="S17" s="30" t="s">
        <v>92</v>
      </c>
    </row>
    <row r="18" spans="1:19" s="22" customFormat="1" ht="23.25" customHeight="1" x14ac:dyDescent="0.25">
      <c r="A18" s="31">
        <v>14</v>
      </c>
      <c r="B18" s="31" t="s">
        <v>47</v>
      </c>
      <c r="C18" s="36" t="s">
        <v>67</v>
      </c>
      <c r="D18" s="32">
        <f t="shared" ref="D18:D19" si="18">IF(C18="AA",10, IF(C18="AB",9, IF(C18="BB",8, IF(C18="BC",7,IF(C18="CC",6, IF(C18="CD",5, IF(C18="DD",4,IF(C18="F",0))))))))</f>
        <v>6</v>
      </c>
      <c r="E18" s="31" t="s">
        <v>67</v>
      </c>
      <c r="F18" s="32">
        <f t="shared" ref="F18:F19" si="19">IF(E18="AA",10, IF(E18="AB",9, IF(E18="BB",8, IF(E18="BC",7,IF(E18="CC",6, IF(E18="CD",5, IF(E18="DD",4,IF(E18="F",0))))))))</f>
        <v>6</v>
      </c>
      <c r="G18" s="31" t="s">
        <v>71</v>
      </c>
      <c r="H18" s="32">
        <f t="shared" ref="H18:H19" si="20">IF(G18="AA",10, IF(G18="AB",9, IF(G18="BB",8, IF(G18="BC",7,IF(G18="CC",6, IF(G18="CD",5, IF(G18="DD",4,IF(G18="F",0))))))))</f>
        <v>9</v>
      </c>
      <c r="I18" s="31" t="s">
        <v>69</v>
      </c>
      <c r="J18" s="32">
        <f t="shared" ref="J18:J19" si="21">IF(I18="AA",10, IF(I18="AB",9, IF(I18="BB",8, IF(I18="BC",7,IF(I18="CC",6, IF(I18="CD",5, IF(I18="DD",4,IF(I18="F",0))))))))</f>
        <v>7</v>
      </c>
      <c r="K18" s="31" t="s">
        <v>69</v>
      </c>
      <c r="L18" s="32">
        <f t="shared" ref="L18:L19" si="22">IF(K18="AA",10, IF(K18="AB",9, IF(K18="BB",8, IF(K18="BC",7,IF(K18="CC",6, IF(K18="CD",5, IF(K18="DD",4,IF(K18="F",0))))))))</f>
        <v>7</v>
      </c>
      <c r="M18" s="31" t="s">
        <v>68</v>
      </c>
      <c r="N18" s="32">
        <f t="shared" ref="N18:N19" si="23">IF(M18="AA",10, IF(M18="AB",9, IF(M18="BB",8, IF(M18="BC",7,IF(M18="CC",6, IF(M18="CD",5, IF(M18="DD",4,IF(M18="F",0))))))))</f>
        <v>5</v>
      </c>
      <c r="O18" s="31" t="s">
        <v>64</v>
      </c>
      <c r="P18" s="32">
        <f t="shared" ref="P18:P19" si="24">IF(O18="AA",10, IF(O18="AB",9, IF(O18="BB",8, IF(O18="BC",7,IF(O18="CC",6, IF(O18="CD",5, IF(O18="DD",4,IF(O18="F",0))))))))</f>
        <v>10</v>
      </c>
      <c r="Q18" s="31">
        <f t="shared" ref="Q18:Q19" si="25">(D18*6+F18*8+H18*6+J18*8+L18*5+N18*2+P18*3)</f>
        <v>269</v>
      </c>
      <c r="R18" s="33">
        <f t="shared" ref="R18:R19" si="26">(Q18/38)</f>
        <v>7.0789473684210522</v>
      </c>
      <c r="S18" s="28" t="s">
        <v>93</v>
      </c>
    </row>
    <row r="19" spans="1:19" s="23" customFormat="1" ht="23.25" customHeight="1" x14ac:dyDescent="0.25">
      <c r="A19" s="31">
        <v>15</v>
      </c>
      <c r="B19" s="34" t="s">
        <v>48</v>
      </c>
      <c r="C19" s="34" t="s">
        <v>65</v>
      </c>
      <c r="D19" s="32">
        <f t="shared" si="18"/>
        <v>4</v>
      </c>
      <c r="E19" s="36" t="s">
        <v>66</v>
      </c>
      <c r="F19" s="32">
        <f t="shared" si="19"/>
        <v>0</v>
      </c>
      <c r="G19" s="34" t="s">
        <v>68</v>
      </c>
      <c r="H19" s="32">
        <f t="shared" si="20"/>
        <v>5</v>
      </c>
      <c r="I19" s="36" t="s">
        <v>65</v>
      </c>
      <c r="J19" s="32">
        <f t="shared" si="21"/>
        <v>4</v>
      </c>
      <c r="K19" s="34" t="s">
        <v>69</v>
      </c>
      <c r="L19" s="32">
        <f t="shared" si="22"/>
        <v>7</v>
      </c>
      <c r="M19" s="34" t="s">
        <v>71</v>
      </c>
      <c r="N19" s="32">
        <f t="shared" si="23"/>
        <v>9</v>
      </c>
      <c r="O19" s="34" t="s">
        <v>71</v>
      </c>
      <c r="P19" s="32">
        <f t="shared" si="24"/>
        <v>9</v>
      </c>
      <c r="Q19" s="34">
        <f t="shared" si="25"/>
        <v>166</v>
      </c>
      <c r="R19" s="35">
        <f t="shared" si="26"/>
        <v>4.3684210526315788</v>
      </c>
      <c r="S19" s="28" t="s">
        <v>94</v>
      </c>
    </row>
    <row r="20" spans="1:19" ht="23.25" customHeight="1" x14ac:dyDescent="0.35"/>
    <row r="21" spans="1:19" ht="23.25" customHeight="1" x14ac:dyDescent="0.35"/>
    <row r="22" spans="1:19" ht="23.25" customHeight="1" x14ac:dyDescent="0.35"/>
    <row r="23" spans="1:19" ht="23.25" customHeight="1" x14ac:dyDescent="0.35"/>
    <row r="24" spans="1:19" ht="23.25" customHeight="1" x14ac:dyDescent="0.35"/>
    <row r="25" spans="1:19" ht="23.25" customHeight="1" x14ac:dyDescent="0.35"/>
    <row r="26" spans="1:19" ht="23.25" customHeight="1" x14ac:dyDescent="0.35"/>
  </sheetData>
  <mergeCells count="19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M4:N4"/>
    <mergeCell ref="O4:P4"/>
    <mergeCell ref="G4:H4"/>
    <mergeCell ref="I4:J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D5:D19 N5:N19 J5:J19 P5:P19 L5:L19 H5:H19 F5:F19">
      <formula1>10</formula1>
    </dataValidation>
  </dataValidations>
  <printOptions horizontalCentered="1"/>
  <pageMargins left="1.23" right="0.72" top="0.27559055118110237" bottom="0.70866141732283472" header="0.39370078740157483" footer="0.31496062992125984"/>
  <pageSetup paperSize="5" scale="80" orientation="landscape" r:id="rId1"/>
  <headerFooter>
    <oddFooter>&amp;L&amp;"-,Bold"&amp;14 1st Tabularor                                            2nd Tabulator&amp;C&amp;"-,Bold"&amp;14Asstt. Registrar (Acad)                                           Dean Academic&amp;R&amp;"-,Bold"&amp;14Registrar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view="pageBreakPreview" zoomScale="86" zoomScaleNormal="98" zoomScaleSheetLayoutView="8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7" sqref="Q7"/>
    </sheetView>
  </sheetViews>
  <sheetFormatPr defaultRowHeight="23.25" x14ac:dyDescent="0.35"/>
  <cols>
    <col min="1" max="1" width="7.28515625" customWidth="1"/>
    <col min="2" max="2" width="18.5703125" customWidth="1"/>
    <col min="3" max="3" width="10.7109375" customWidth="1"/>
    <col min="4" max="4" width="11.140625" customWidth="1"/>
    <col min="5" max="5" width="10.7109375" customWidth="1"/>
    <col min="6" max="6" width="11.140625" customWidth="1"/>
    <col min="7" max="8" width="10.7109375" customWidth="1"/>
    <col min="9" max="10" width="10.7109375" style="15" customWidth="1"/>
    <col min="11" max="12" width="10.7109375" customWidth="1"/>
    <col min="13" max="13" width="10.7109375" style="15" customWidth="1"/>
    <col min="14" max="16" width="10.7109375" customWidth="1"/>
    <col min="17" max="18" width="12.140625" customWidth="1"/>
    <col min="19" max="19" width="24.85546875" style="3" customWidth="1"/>
  </cols>
  <sheetData>
    <row r="1" spans="1:19" x14ac:dyDescent="0.3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x14ac:dyDescent="0.35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x14ac:dyDescent="0.35">
      <c r="A3" s="65" t="s">
        <v>0</v>
      </c>
      <c r="B3" s="67" t="s">
        <v>1</v>
      </c>
      <c r="C3" s="67" t="s">
        <v>72</v>
      </c>
      <c r="D3" s="67"/>
      <c r="E3" s="67" t="s">
        <v>2</v>
      </c>
      <c r="F3" s="67"/>
      <c r="G3" s="67" t="s">
        <v>3</v>
      </c>
      <c r="H3" s="67"/>
      <c r="I3" s="67" t="s">
        <v>17</v>
      </c>
      <c r="J3" s="67"/>
      <c r="K3" s="67" t="s">
        <v>22</v>
      </c>
      <c r="L3" s="67"/>
      <c r="M3" s="67" t="s">
        <v>20</v>
      </c>
      <c r="N3" s="67"/>
      <c r="O3" s="67" t="s">
        <v>5</v>
      </c>
      <c r="P3" s="67"/>
      <c r="Q3" s="67" t="s">
        <v>6</v>
      </c>
      <c r="R3" s="67"/>
    </row>
    <row r="4" spans="1:19" ht="26.25" customHeight="1" x14ac:dyDescent="0.35">
      <c r="A4" s="66"/>
      <c r="B4" s="67"/>
      <c r="C4" s="67" t="s">
        <v>7</v>
      </c>
      <c r="D4" s="67"/>
      <c r="E4" s="67" t="s">
        <v>8</v>
      </c>
      <c r="F4" s="67"/>
      <c r="G4" s="68" t="s">
        <v>23</v>
      </c>
      <c r="H4" s="68"/>
      <c r="I4" s="67" t="s">
        <v>18</v>
      </c>
      <c r="J4" s="67"/>
      <c r="K4" s="67" t="s">
        <v>9</v>
      </c>
      <c r="L4" s="67"/>
      <c r="M4" s="67" t="s">
        <v>21</v>
      </c>
      <c r="N4" s="67"/>
      <c r="O4" s="67" t="s">
        <v>10</v>
      </c>
      <c r="P4" s="67"/>
      <c r="Q4" s="1" t="s">
        <v>11</v>
      </c>
      <c r="R4" s="1" t="s">
        <v>12</v>
      </c>
    </row>
    <row r="5" spans="1:19" s="13" customFormat="1" ht="24.95" customHeight="1" x14ac:dyDescent="0.4">
      <c r="A5" s="37">
        <v>1</v>
      </c>
      <c r="B5" s="37" t="s">
        <v>49</v>
      </c>
      <c r="C5" s="49" t="s">
        <v>66</v>
      </c>
      <c r="D5" s="38">
        <f t="shared" ref="D5:D7" si="0">IF(C5="AA",10, IF(C5="AB",9, IF(C5="BB",8, IF(C5="BC",7,IF(C5="CC",6, IF(C5="CD",5, IF(C5="DD",4,IF(C5="F",0))))))))</f>
        <v>0</v>
      </c>
      <c r="E5" s="43" t="s">
        <v>66</v>
      </c>
      <c r="F5" s="38">
        <f t="shared" ref="F5" si="1">IF(E5="AA",10, IF(E5="AB",9, IF(E5="BB",8, IF(E5="BC",7,IF(E5="CC",6, IF(E5="CD",5, IF(E5="DD",4,IF(E5="F",0))))))))</f>
        <v>0</v>
      </c>
      <c r="G5" s="48" t="s">
        <v>66</v>
      </c>
      <c r="H5" s="38">
        <f t="shared" ref="H5" si="2">IF(G5="AA",10, IF(G5="AB",9, IF(G5="BB",8, IF(G5="BC",7,IF(G5="CC",6, IF(G5="CD",5, IF(G5="DD",4,IF(G5="F",0))))))))</f>
        <v>0</v>
      </c>
      <c r="I5" s="39" t="s">
        <v>65</v>
      </c>
      <c r="J5" s="38">
        <f t="shared" ref="J5" si="3">IF(I5="AA",10, IF(I5="AB",9, IF(I5="BB",8, IF(I5="BC",7,IF(I5="CC",6, IF(I5="CD",5, IF(I5="DD",4,IF(I5="F",0))))))))</f>
        <v>4</v>
      </c>
      <c r="K5" s="39" t="s">
        <v>68</v>
      </c>
      <c r="L5" s="38">
        <f t="shared" ref="L5" si="4">IF(K5="AA",10, IF(K5="AB",9, IF(K5="BB",8, IF(K5="BC",7,IF(K5="CC",6, IF(K5="CD",5, IF(K5="DD",4,IF(K5="F",0))))))))</f>
        <v>5</v>
      </c>
      <c r="M5" s="39" t="s">
        <v>69</v>
      </c>
      <c r="N5" s="38">
        <f t="shared" ref="N5" si="5">IF(M5="AA",10, IF(M5="AB",9, IF(M5="BB",8, IF(M5="BC",7,IF(M5="CC",6, IF(M5="CD",5, IF(M5="DD",4,IF(M5="F",0))))))))</f>
        <v>7</v>
      </c>
      <c r="O5" s="39" t="s">
        <v>64</v>
      </c>
      <c r="P5" s="38">
        <f t="shared" ref="P5" si="6">IF(O5="AA",10, IF(O5="AB",9, IF(O5="BB",8, IF(O5="BC",7,IF(O5="CC",6, IF(O5="CD",5, IF(O5="DD",4,IF(O5="F",0))))))))</f>
        <v>10</v>
      </c>
      <c r="Q5" s="39">
        <f t="shared" ref="Q5" si="7">(D5*6+F5*8+H5*6+J5*8+L5*5+N5*2+P5*3)</f>
        <v>101</v>
      </c>
      <c r="R5" s="40">
        <f t="shared" ref="R5" si="8">(Q5/38)</f>
        <v>2.6578947368421053</v>
      </c>
      <c r="S5" s="28" t="s">
        <v>95</v>
      </c>
    </row>
    <row r="6" spans="1:19" s="13" customFormat="1" ht="24.95" customHeight="1" x14ac:dyDescent="0.4">
      <c r="A6" s="37">
        <v>2</v>
      </c>
      <c r="B6" s="37" t="s">
        <v>50</v>
      </c>
      <c r="C6" s="41" t="s">
        <v>65</v>
      </c>
      <c r="D6" s="38">
        <f t="shared" si="0"/>
        <v>4</v>
      </c>
      <c r="E6" s="48" t="s">
        <v>66</v>
      </c>
      <c r="F6" s="38">
        <f t="shared" ref="F6:F7" si="9">IF(E6="AA",10, IF(E6="AB",9, IF(E6="BB",8, IF(E6="BC",7,IF(E6="CC",6, IF(E6="CD",5, IF(E6="DD",4,IF(E6="F",0))))))))</f>
        <v>0</v>
      </c>
      <c r="G6" s="48" t="s">
        <v>66</v>
      </c>
      <c r="H6" s="38">
        <f t="shared" ref="H6:H7" si="10">IF(G6="AA",10, IF(G6="AB",9, IF(G6="BB",8, IF(G6="BC",7,IF(G6="CC",6, IF(G6="CD",5, IF(G6="DD",4,IF(G6="F",0))))))))</f>
        <v>0</v>
      </c>
      <c r="I6" s="52" t="s">
        <v>66</v>
      </c>
      <c r="J6" s="38">
        <f t="shared" ref="J6:J7" si="11">IF(I6="AA",10, IF(I6="AB",9, IF(I6="BB",8, IF(I6="BC",7,IF(I6="CC",6, IF(I6="CD",5, IF(I6="DD",4,IF(I6="F",0))))))))</f>
        <v>0</v>
      </c>
      <c r="K6" s="41" t="s">
        <v>69</v>
      </c>
      <c r="L6" s="38">
        <f t="shared" ref="L6:L7" si="12">IF(K6="AA",10, IF(K6="AB",9, IF(K6="BB",8, IF(K6="BC",7,IF(K6="CC",6, IF(K6="CD",5, IF(K6="DD",4,IF(K6="F",0))))))))</f>
        <v>7</v>
      </c>
      <c r="M6" s="39" t="s">
        <v>67</v>
      </c>
      <c r="N6" s="38">
        <f t="shared" ref="N6:N7" si="13">IF(M6="AA",10, IF(M6="AB",9, IF(M6="BB",8, IF(M6="BC",7,IF(M6="CC",6, IF(M6="CD",5, IF(M6="DD",4,IF(M6="F",0))))))))</f>
        <v>6</v>
      </c>
      <c r="O6" s="39" t="s">
        <v>71</v>
      </c>
      <c r="P6" s="38">
        <f t="shared" ref="P6:P7" si="14">IF(O6="AA",10, IF(O6="AB",9, IF(O6="BB",8, IF(O6="BC",7,IF(O6="CC",6, IF(O6="CD",5, IF(O6="DD",4,IF(O6="F",0))))))))</f>
        <v>9</v>
      </c>
      <c r="Q6" s="39">
        <f t="shared" ref="Q6:Q7" si="15">(D6*6+F6*8+H6*6+J6*8+L6*5+N6*2+P6*3)</f>
        <v>98</v>
      </c>
      <c r="R6" s="40">
        <f t="shared" ref="R6:R7" si="16">(Q6/38)</f>
        <v>2.5789473684210527</v>
      </c>
      <c r="S6" s="28" t="s">
        <v>96</v>
      </c>
    </row>
    <row r="7" spans="1:19" s="13" customFormat="1" ht="24.95" customHeight="1" x14ac:dyDescent="0.4">
      <c r="A7" s="37">
        <v>3</v>
      </c>
      <c r="B7" s="37" t="s">
        <v>51</v>
      </c>
      <c r="C7" s="50" t="s">
        <v>66</v>
      </c>
      <c r="D7" s="38">
        <f t="shared" si="0"/>
        <v>0</v>
      </c>
      <c r="E7" s="48" t="s">
        <v>66</v>
      </c>
      <c r="F7" s="38">
        <f t="shared" si="9"/>
        <v>0</v>
      </c>
      <c r="G7" s="48" t="s">
        <v>66</v>
      </c>
      <c r="H7" s="38">
        <f t="shared" si="10"/>
        <v>0</v>
      </c>
      <c r="I7" s="48" t="s">
        <v>66</v>
      </c>
      <c r="J7" s="38">
        <f t="shared" si="11"/>
        <v>0</v>
      </c>
      <c r="K7" s="41" t="s">
        <v>68</v>
      </c>
      <c r="L7" s="38">
        <f t="shared" si="12"/>
        <v>5</v>
      </c>
      <c r="M7" s="39" t="s">
        <v>68</v>
      </c>
      <c r="N7" s="38">
        <f t="shared" si="13"/>
        <v>5</v>
      </c>
      <c r="O7" s="39" t="s">
        <v>71</v>
      </c>
      <c r="P7" s="38">
        <f t="shared" si="14"/>
        <v>9</v>
      </c>
      <c r="Q7" s="39">
        <f t="shared" si="15"/>
        <v>62</v>
      </c>
      <c r="R7" s="40">
        <f t="shared" si="16"/>
        <v>1.631578947368421</v>
      </c>
      <c r="S7" s="28" t="s">
        <v>97</v>
      </c>
    </row>
    <row r="8" spans="1:19" ht="26.25" x14ac:dyDescent="0.4">
      <c r="A8" s="17"/>
      <c r="B8" s="20"/>
      <c r="C8" s="17"/>
      <c r="D8" s="38"/>
      <c r="E8" s="17"/>
      <c r="F8" s="17"/>
      <c r="G8" s="17"/>
      <c r="H8" s="17"/>
      <c r="I8" s="17"/>
      <c r="J8" s="17"/>
      <c r="K8" s="17"/>
      <c r="L8" s="17"/>
      <c r="M8" s="19"/>
      <c r="N8" s="17"/>
      <c r="O8" s="17"/>
      <c r="P8" s="17"/>
      <c r="Q8" s="17"/>
      <c r="R8" s="42"/>
    </row>
    <row r="9" spans="1:19" ht="26.25" x14ac:dyDescent="0.35">
      <c r="A9" s="8"/>
      <c r="B9" s="4"/>
      <c r="C9" s="8"/>
      <c r="D9" s="8"/>
      <c r="E9" s="8"/>
      <c r="F9" s="8"/>
      <c r="G9" s="8"/>
      <c r="H9" s="8"/>
      <c r="I9" s="17"/>
      <c r="J9" s="17"/>
      <c r="K9" s="8"/>
      <c r="L9" s="8"/>
      <c r="M9" s="17"/>
      <c r="N9" s="8"/>
      <c r="O9" s="8"/>
      <c r="P9" s="8"/>
      <c r="Q9" s="8"/>
      <c r="R9" s="10"/>
    </row>
    <row r="10" spans="1:19" x14ac:dyDescent="0.35">
      <c r="A10" s="8"/>
      <c r="B10" s="8"/>
      <c r="C10" s="8"/>
      <c r="D10" s="8"/>
      <c r="E10" s="8"/>
      <c r="F10" s="8"/>
      <c r="G10" s="8"/>
      <c r="H10" s="8"/>
      <c r="I10" s="17"/>
      <c r="J10" s="17"/>
      <c r="K10" s="8"/>
      <c r="L10" s="8"/>
      <c r="M10" s="17"/>
      <c r="N10" s="8"/>
      <c r="O10" s="8"/>
      <c r="P10" s="8"/>
      <c r="Q10" s="8"/>
      <c r="R10" s="8"/>
    </row>
    <row r="11" spans="1:19" x14ac:dyDescent="0.35">
      <c r="A11" s="8"/>
      <c r="B11" s="8"/>
      <c r="C11" s="8"/>
      <c r="D11" s="8"/>
      <c r="E11" s="8"/>
      <c r="F11" s="8"/>
      <c r="G11" s="8"/>
      <c r="H11" s="8"/>
      <c r="I11" s="17"/>
      <c r="J11" s="17"/>
      <c r="K11" s="8"/>
      <c r="L11" s="8"/>
      <c r="M11" s="17"/>
      <c r="N11" s="8"/>
      <c r="O11" s="8"/>
      <c r="P11" s="8"/>
      <c r="Q11" s="8"/>
      <c r="R11" s="8"/>
    </row>
  </sheetData>
  <mergeCells count="19">
    <mergeCell ref="O4:P4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</mergeCells>
  <dataValidations xWindow="274" yWindow="518" count="1">
    <dataValidation type="textLength" operator="greaterThan" showInputMessage="1" showErrorMessage="1" errorTitle="Grade Point" error="Dont Change." promptTitle="Grade Point" prompt="This is Grade Point obtained" sqref="H5:H7 N5:N7 L5:L7 J5:J7 F5:F7 P5:P7 D5:D8">
      <formula1>10</formula1>
    </dataValidation>
  </dataValidations>
  <printOptions horizontalCentered="1"/>
  <pageMargins left="0.73" right="0.42" top="0.27559055118110237" bottom="0.74803149606299213" header="0.15748031496062992" footer="0.23622047244094491"/>
  <pageSetup paperSize="5" scale="80" orientation="landscape" r:id="rId1"/>
  <headerFooter>
    <oddFooter>&amp;L&amp;"-,Bold"&amp;14 1st Tabulator                                            2nd Tabulator&amp;C&amp;"-,Bold"&amp;14Asstt. Registrar (Acad)                                             Dean Academic&amp;R&amp;"-,Bold"&amp;14Registrar</oddFooter>
  </headerFooter>
  <rowBreaks count="1" manualBreakCount="1">
    <brk id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view="pageBreakPreview" zoomScale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8" sqref="Q8"/>
    </sheetView>
  </sheetViews>
  <sheetFormatPr defaultRowHeight="23.25" x14ac:dyDescent="0.35"/>
  <cols>
    <col min="2" max="2" width="18.7109375" customWidth="1"/>
    <col min="3" max="3" width="10.5703125" customWidth="1"/>
    <col min="4" max="4" width="13.28515625" customWidth="1"/>
    <col min="5" max="12" width="10.5703125" customWidth="1"/>
    <col min="13" max="13" width="10.5703125" style="15" customWidth="1"/>
    <col min="14" max="14" width="12.85546875" customWidth="1"/>
    <col min="15" max="15" width="10.5703125" customWidth="1"/>
    <col min="16" max="16" width="11" customWidth="1"/>
    <col min="17" max="17" width="9.7109375" bestFit="1" customWidth="1"/>
    <col min="18" max="18" width="9.28515625" customWidth="1"/>
    <col min="19" max="19" width="34.42578125" style="3" customWidth="1"/>
  </cols>
  <sheetData>
    <row r="1" spans="1:20" x14ac:dyDescent="0.3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0" x14ac:dyDescent="0.35">
      <c r="A2" s="69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T2" s="3"/>
    </row>
    <row r="3" spans="1:20" x14ac:dyDescent="0.35">
      <c r="A3" s="67" t="s">
        <v>0</v>
      </c>
      <c r="B3" s="67" t="s">
        <v>1</v>
      </c>
      <c r="C3" s="67" t="s">
        <v>72</v>
      </c>
      <c r="D3" s="67"/>
      <c r="E3" s="67" t="s">
        <v>2</v>
      </c>
      <c r="F3" s="67"/>
      <c r="G3" s="67" t="s">
        <v>3</v>
      </c>
      <c r="H3" s="67"/>
      <c r="I3" s="70" t="s">
        <v>31</v>
      </c>
      <c r="J3" s="71"/>
      <c r="K3" s="67" t="s">
        <v>22</v>
      </c>
      <c r="L3" s="67"/>
      <c r="M3" s="67" t="s">
        <v>29</v>
      </c>
      <c r="N3" s="67"/>
      <c r="O3" s="67" t="s">
        <v>5</v>
      </c>
      <c r="P3" s="67"/>
      <c r="Q3" s="67" t="s">
        <v>6</v>
      </c>
      <c r="R3" s="67"/>
    </row>
    <row r="4" spans="1:20" x14ac:dyDescent="0.35">
      <c r="A4" s="67"/>
      <c r="B4" s="67"/>
      <c r="C4" s="67" t="s">
        <v>7</v>
      </c>
      <c r="D4" s="67"/>
      <c r="E4" s="67" t="s">
        <v>8</v>
      </c>
      <c r="F4" s="67"/>
      <c r="G4" s="68" t="s">
        <v>23</v>
      </c>
      <c r="H4" s="68"/>
      <c r="I4" s="9" t="s">
        <v>32</v>
      </c>
      <c r="J4" s="12" t="s">
        <v>33</v>
      </c>
      <c r="K4" s="67" t="s">
        <v>9</v>
      </c>
      <c r="L4" s="67"/>
      <c r="M4" s="67" t="s">
        <v>30</v>
      </c>
      <c r="N4" s="67"/>
      <c r="O4" s="67" t="s">
        <v>10</v>
      </c>
      <c r="P4" s="67"/>
      <c r="Q4" s="1" t="s">
        <v>11</v>
      </c>
      <c r="R4" s="1" t="s">
        <v>12</v>
      </c>
    </row>
    <row r="5" spans="1:20" s="13" customFormat="1" ht="26.25" customHeight="1" x14ac:dyDescent="0.25">
      <c r="A5" s="37">
        <v>1</v>
      </c>
      <c r="B5" s="37" t="s">
        <v>52</v>
      </c>
      <c r="C5" s="37" t="s">
        <v>67</v>
      </c>
      <c r="D5" s="44">
        <f t="shared" ref="D5:P6" si="0">IF(C5="AA",10, IF(C5="AB",9, IF(C5="BB",8, IF(C5="BC",7,IF(C5="CC",6, IF(C5="CD",5, IF(C5="DD",4,IF(C5="F",0))))))))</f>
        <v>6</v>
      </c>
      <c r="E5" s="46" t="s">
        <v>66</v>
      </c>
      <c r="F5" s="44">
        <f t="shared" si="0"/>
        <v>0</v>
      </c>
      <c r="G5" s="37" t="s">
        <v>65</v>
      </c>
      <c r="H5" s="44">
        <f t="shared" si="0"/>
        <v>4</v>
      </c>
      <c r="I5" s="46" t="s">
        <v>66</v>
      </c>
      <c r="J5" s="44">
        <f t="shared" si="0"/>
        <v>0</v>
      </c>
      <c r="K5" s="51" t="s">
        <v>66</v>
      </c>
      <c r="L5" s="44">
        <f t="shared" ref="L5:L6" si="1">IF(K5="AA",10, IF(K5="AB",9, IF(K5="BB",8, IF(K5="BC",7,IF(K5="CC",6, IF(K5="CD",5, IF(K5="DD",4,IF(K5="F",0))))))))</f>
        <v>0</v>
      </c>
      <c r="M5" s="46" t="s">
        <v>66</v>
      </c>
      <c r="N5" s="44">
        <f t="shared" ref="N5:N6" si="2">IF(M5="AA",10, IF(M5="AB",9, IF(M5="BB",8, IF(M5="BC",7,IF(M5="CC",6, IF(M5="CD",5, IF(M5="DD",4,IF(M5="F",0))))))))</f>
        <v>0</v>
      </c>
      <c r="O5" s="37" t="s">
        <v>69</v>
      </c>
      <c r="P5" s="44">
        <f t="shared" si="0"/>
        <v>7</v>
      </c>
      <c r="Q5" s="37">
        <f t="shared" ref="Q5:Q6" si="3">(D5*6+F5*8+H5*6+J5*8+L5*5+N5*2+P5*3)</f>
        <v>81</v>
      </c>
      <c r="R5" s="45">
        <f t="shared" ref="R5:R6" si="4">(Q5/38)</f>
        <v>2.1315789473684212</v>
      </c>
      <c r="S5" s="28" t="s">
        <v>98</v>
      </c>
    </row>
    <row r="6" spans="1:20" s="13" customFormat="1" x14ac:dyDescent="0.25">
      <c r="A6" s="37">
        <v>2</v>
      </c>
      <c r="B6" s="37" t="s">
        <v>53</v>
      </c>
      <c r="C6" s="37" t="s">
        <v>69</v>
      </c>
      <c r="D6" s="44">
        <f t="shared" si="0"/>
        <v>7</v>
      </c>
      <c r="E6" s="46" t="s">
        <v>66</v>
      </c>
      <c r="F6" s="44">
        <f t="shared" si="0"/>
        <v>0</v>
      </c>
      <c r="G6" s="47" t="s">
        <v>66</v>
      </c>
      <c r="H6" s="44">
        <f t="shared" si="0"/>
        <v>0</v>
      </c>
      <c r="I6" s="46" t="s">
        <v>66</v>
      </c>
      <c r="J6" s="44">
        <f t="shared" si="0"/>
        <v>0</v>
      </c>
      <c r="K6" s="37" t="s">
        <v>67</v>
      </c>
      <c r="L6" s="44">
        <f t="shared" si="1"/>
        <v>6</v>
      </c>
      <c r="M6" s="37" t="s">
        <v>69</v>
      </c>
      <c r="N6" s="44">
        <f t="shared" si="2"/>
        <v>7</v>
      </c>
      <c r="O6" s="37" t="s">
        <v>64</v>
      </c>
      <c r="P6" s="44">
        <f t="shared" si="0"/>
        <v>10</v>
      </c>
      <c r="Q6" s="37">
        <f t="shared" si="3"/>
        <v>116</v>
      </c>
      <c r="R6" s="45">
        <f t="shared" si="4"/>
        <v>3.0526315789473686</v>
      </c>
      <c r="S6" s="29" t="s">
        <v>99</v>
      </c>
    </row>
    <row r="7" spans="1:20" s="13" customFormat="1" ht="23.25" customHeight="1" x14ac:dyDescent="0.25">
      <c r="A7" s="37">
        <v>3</v>
      </c>
      <c r="B7" s="37" t="s">
        <v>54</v>
      </c>
      <c r="C7" s="46" t="s">
        <v>65</v>
      </c>
      <c r="D7" s="44">
        <f t="shared" ref="D7" si="5">IF(C7="AA",10, IF(C7="AB",9, IF(C7="BB",8, IF(C7="BC",7,IF(C7="CC",6, IF(C7="CD",5, IF(C7="DD",4,IF(C7="F",0))))))))</f>
        <v>4</v>
      </c>
      <c r="E7" s="46" t="s">
        <v>66</v>
      </c>
      <c r="F7" s="44">
        <f t="shared" ref="F7" si="6">IF(E7="AA",10, IF(E7="AB",9, IF(E7="BB",8, IF(E7="BC",7,IF(E7="CC",6, IF(E7="CD",5, IF(E7="DD",4,IF(E7="F",0))))))))</f>
        <v>0</v>
      </c>
      <c r="G7" s="46" t="s">
        <v>65</v>
      </c>
      <c r="H7" s="44">
        <f t="shared" ref="H7" si="7">IF(G7="AA",10, IF(G7="AB",9, IF(G7="BB",8, IF(G7="BC",7,IF(G7="CC",6, IF(G7="CD",5, IF(G7="DD",4,IF(G7="F",0))))))))</f>
        <v>4</v>
      </c>
      <c r="I7" s="46" t="s">
        <v>66</v>
      </c>
      <c r="J7" s="44">
        <f t="shared" ref="J7" si="8">IF(I7="AA",10, IF(I7="AB",9, IF(I7="BB",8, IF(I7="BC",7,IF(I7="CC",6, IF(I7="CD",5, IF(I7="DD",4,IF(I7="F",0))))))))</f>
        <v>0</v>
      </c>
      <c r="K7" s="46" t="s">
        <v>66</v>
      </c>
      <c r="L7" s="44">
        <f t="shared" ref="L7" si="9">IF(K7="AA",10, IF(K7="AB",9, IF(K7="BB",8, IF(K7="BC",7,IF(K7="CC",6, IF(K7="CD",5, IF(K7="DD",4,IF(K7="F",0))))))))</f>
        <v>0</v>
      </c>
      <c r="M7" s="51" t="s">
        <v>66</v>
      </c>
      <c r="N7" s="44">
        <f t="shared" ref="N7" si="10">IF(M7="AA",10, IF(M7="AB",9, IF(M7="BB",8, IF(M7="BC",7,IF(M7="CC",6, IF(M7="CD",5, IF(M7="DD",4,IF(M7="F",0))))))))</f>
        <v>0</v>
      </c>
      <c r="O7" s="37" t="s">
        <v>69</v>
      </c>
      <c r="P7" s="44">
        <f t="shared" ref="P7" si="11">IF(O7="AA",10, IF(O7="AB",9, IF(O7="BB",8, IF(O7="BC",7,IF(O7="CC",6, IF(O7="CD",5, IF(O7="DD",4,IF(O7="F",0))))))))</f>
        <v>7</v>
      </c>
      <c r="Q7" s="37">
        <f t="shared" ref="Q7" si="12">(D7*6+F7*8+H7*6+J7*8+L7*5+N7*2+P7*3)</f>
        <v>69</v>
      </c>
      <c r="R7" s="45">
        <f t="shared" ref="R7" si="13">(Q7/38)</f>
        <v>1.8157894736842106</v>
      </c>
      <c r="S7" s="27" t="s">
        <v>100</v>
      </c>
    </row>
    <row r="8" spans="1:20" s="13" customFormat="1" ht="23.25" customHeight="1" x14ac:dyDescent="0.25">
      <c r="A8" s="37">
        <v>4</v>
      </c>
      <c r="B8" s="37" t="s">
        <v>61</v>
      </c>
      <c r="C8" s="47" t="s">
        <v>65</v>
      </c>
      <c r="D8" s="44">
        <f t="shared" ref="D8" si="14">IF(C8="AA",10, IF(C8="AB",9, IF(C8="BB",8, IF(C8="BC",7,IF(C8="CC",6, IF(C8="CD",5, IF(C8="DD",4,IF(C8="F",0))))))))</f>
        <v>4</v>
      </c>
      <c r="E8" s="46" t="s">
        <v>66</v>
      </c>
      <c r="F8" s="44">
        <f t="shared" ref="F8" si="15">IF(E8="AA",10, IF(E8="AB",9, IF(E8="BB",8, IF(E8="BC",7,IF(E8="CC",6, IF(E8="CD",5, IF(E8="DD",4,IF(E8="F",0))))))))</f>
        <v>0</v>
      </c>
      <c r="G8" s="46" t="s">
        <v>66</v>
      </c>
      <c r="H8" s="44">
        <f t="shared" ref="H8" si="16">IF(G8="AA",10, IF(G8="AB",9, IF(G8="BB",8, IF(G8="BC",7,IF(G8="CC",6, IF(G8="CD",5, IF(G8="DD",4,IF(G8="F",0))))))))</f>
        <v>0</v>
      </c>
      <c r="I8" s="47" t="s">
        <v>66</v>
      </c>
      <c r="J8" s="44">
        <f t="shared" ref="J8" si="17">IF(I8="AA",10, IF(I8="AB",9, IF(I8="BB",8, IF(I8="BC",7,IF(I8="CC",6, IF(I8="CD",5, IF(I8="DD",4,IF(I8="F",0))))))))</f>
        <v>0</v>
      </c>
      <c r="K8" s="37" t="s">
        <v>68</v>
      </c>
      <c r="L8" s="44">
        <f t="shared" ref="L8" si="18">IF(K8="AA",10, IF(K8="AB",9, IF(K8="BB",8, IF(K8="BC",7,IF(K8="CC",6, IF(K8="CD",5, IF(K8="DD",4,IF(K8="F",0))))))))</f>
        <v>5</v>
      </c>
      <c r="M8" s="37" t="s">
        <v>70</v>
      </c>
      <c r="N8" s="44">
        <f t="shared" ref="N8" si="19">IF(M8="AA",10, IF(M8="AB",9, IF(M8="BB",8, IF(M8="BC",7,IF(M8="CC",6, IF(M8="CD",5, IF(M8="DD",4,IF(M8="F",0))))))))</f>
        <v>8</v>
      </c>
      <c r="O8" s="37" t="s">
        <v>70</v>
      </c>
      <c r="P8" s="44">
        <f t="shared" ref="P8" si="20">IF(O8="AA",10, IF(O8="AB",9, IF(O8="BB",8, IF(O8="BC",7,IF(O8="CC",6, IF(O8="CD",5, IF(O8="DD",4,IF(O8="F",0))))))))</f>
        <v>8</v>
      </c>
      <c r="Q8" s="37">
        <f t="shared" ref="Q8" si="21">(D8*6+F8*8+H8*6+J8*8+L8*5+N8*2+P8*3)</f>
        <v>89</v>
      </c>
      <c r="R8" s="45">
        <f t="shared" ref="R8" si="22">(Q8/38)</f>
        <v>2.3421052631578947</v>
      </c>
      <c r="S8" s="28" t="s">
        <v>101</v>
      </c>
    </row>
    <row r="9" spans="1:20" ht="23.25" customHeight="1" x14ac:dyDescent="0.35">
      <c r="A9" s="17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20"/>
      <c r="N9" s="25"/>
      <c r="O9" s="17"/>
      <c r="P9" s="17"/>
      <c r="Q9" s="17"/>
      <c r="R9" s="17"/>
    </row>
    <row r="10" spans="1:20" ht="23.25" customHeight="1" x14ac:dyDescent="0.35">
      <c r="A10" s="8"/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17"/>
      <c r="N10" s="8"/>
      <c r="O10" s="8"/>
      <c r="P10" s="8"/>
      <c r="Q10" s="8"/>
      <c r="R10" s="8"/>
    </row>
    <row r="11" spans="1:20" ht="23.25" customHeight="1" x14ac:dyDescent="0.35">
      <c r="B11" s="11"/>
    </row>
    <row r="12" spans="1:20" ht="23.25" customHeight="1" x14ac:dyDescent="0.35">
      <c r="B12" s="11"/>
    </row>
    <row r="13" spans="1:20" ht="23.25" customHeight="1" x14ac:dyDescent="0.35">
      <c r="B13" s="11"/>
    </row>
    <row r="14" spans="1:20" ht="23.25" customHeight="1" x14ac:dyDescent="0.35">
      <c r="B14" s="11"/>
    </row>
    <row r="15" spans="1:20" ht="23.25" customHeight="1" x14ac:dyDescent="0.35">
      <c r="B15" s="11"/>
    </row>
    <row r="16" spans="1:20" ht="23.25" customHeight="1" x14ac:dyDescent="0.35">
      <c r="B16" s="11"/>
    </row>
    <row r="17" spans="2:2" ht="23.25" customHeight="1" x14ac:dyDescent="0.35">
      <c r="B17" s="11"/>
    </row>
    <row r="18" spans="2:2" ht="23.25" customHeight="1" x14ac:dyDescent="0.35">
      <c r="B18" s="11"/>
    </row>
    <row r="19" spans="2:2" ht="23.25" customHeight="1" x14ac:dyDescent="0.35"/>
    <row r="20" spans="2:2" ht="23.25" customHeight="1" x14ac:dyDescent="0.35"/>
    <row r="21" spans="2:2" ht="23.25" customHeight="1" x14ac:dyDescent="0.35"/>
    <row r="22" spans="2:2" ht="23.25" customHeight="1" x14ac:dyDescent="0.35"/>
    <row r="23" spans="2:2" ht="23.25" customHeight="1" x14ac:dyDescent="0.35"/>
    <row r="24" spans="2:2" ht="23.25" customHeight="1" x14ac:dyDescent="0.35"/>
    <row r="25" spans="2:2" ht="23.25" customHeight="1" x14ac:dyDescent="0.35"/>
    <row r="26" spans="2:2" ht="23.25" customHeight="1" x14ac:dyDescent="0.35"/>
    <row r="27" spans="2:2" ht="23.25" customHeight="1" x14ac:dyDescent="0.35"/>
    <row r="28" spans="2:2" ht="23.25" customHeight="1" x14ac:dyDescent="0.35"/>
    <row r="29" spans="2:2" ht="23.25" customHeight="1" x14ac:dyDescent="0.35"/>
    <row r="30" spans="2:2" ht="23.25" customHeight="1" x14ac:dyDescent="0.35"/>
    <row r="31" spans="2:2" ht="23.25" customHeight="1" x14ac:dyDescent="0.35"/>
    <row r="32" spans="2:2" ht="23.25" customHeight="1" x14ac:dyDescent="0.35"/>
    <row r="33" ht="23.25" customHeight="1" x14ac:dyDescent="0.35"/>
    <row r="34" ht="23.25" customHeight="1" x14ac:dyDescent="0.35"/>
    <row r="35" ht="23.25" customHeight="1" x14ac:dyDescent="0.35"/>
    <row r="36" ht="23.25" customHeight="1" x14ac:dyDescent="0.35"/>
    <row r="37" ht="23.25" customHeight="1" x14ac:dyDescent="0.35"/>
    <row r="38" ht="23.25" customHeight="1" x14ac:dyDescent="0.35"/>
    <row r="39" ht="23.25" customHeight="1" x14ac:dyDescent="0.35"/>
    <row r="40" ht="23.25" customHeight="1" x14ac:dyDescent="0.35"/>
    <row r="41" ht="23.25" customHeight="1" x14ac:dyDescent="0.35"/>
    <row r="42" ht="23.25" customHeight="1" x14ac:dyDescent="0.35"/>
    <row r="43" ht="23.25" customHeight="1" x14ac:dyDescent="0.35"/>
    <row r="44" ht="23.25" customHeight="1" x14ac:dyDescent="0.35"/>
    <row r="45" ht="23.25" customHeight="1" x14ac:dyDescent="0.35"/>
    <row r="46" ht="23.25" customHeight="1" x14ac:dyDescent="0.35"/>
    <row r="47" ht="23.25" customHeight="1" x14ac:dyDescent="0.35"/>
    <row r="48" ht="23.25" customHeight="1" x14ac:dyDescent="0.35"/>
    <row r="49" ht="23.25" customHeight="1" x14ac:dyDescent="0.35"/>
    <row r="50" ht="23.25" customHeight="1" x14ac:dyDescent="0.35"/>
    <row r="51" ht="23.25" customHeight="1" x14ac:dyDescent="0.35"/>
    <row r="52" ht="23.25" customHeight="1" x14ac:dyDescent="0.35"/>
    <row r="53" ht="23.25" customHeight="1" x14ac:dyDescent="0.35"/>
    <row r="54" ht="23.25" customHeight="1" x14ac:dyDescent="0.35"/>
    <row r="55" ht="23.25" customHeight="1" x14ac:dyDescent="0.35"/>
    <row r="56" ht="23.25" customHeight="1" x14ac:dyDescent="0.35"/>
    <row r="57" ht="23.25" customHeight="1" x14ac:dyDescent="0.35"/>
    <row r="58" ht="23.25" customHeight="1" x14ac:dyDescent="0.35"/>
    <row r="59" ht="23.25" customHeight="1" x14ac:dyDescent="0.35"/>
    <row r="60" ht="23.25" customHeight="1" x14ac:dyDescent="0.35"/>
    <row r="61" ht="23.25" customHeight="1" x14ac:dyDescent="0.35"/>
    <row r="62" ht="23.25" customHeight="1" x14ac:dyDescent="0.35"/>
    <row r="63" ht="23.25" customHeight="1" x14ac:dyDescent="0.35"/>
    <row r="64" ht="23.25" customHeight="1" x14ac:dyDescent="0.35"/>
    <row r="65" ht="23.25" customHeight="1" x14ac:dyDescent="0.35"/>
    <row r="66" ht="23.25" customHeight="1" x14ac:dyDescent="0.35"/>
    <row r="67" ht="23.25" customHeight="1" x14ac:dyDescent="0.35"/>
    <row r="68" ht="23.25" customHeight="1" x14ac:dyDescent="0.35"/>
    <row r="69" ht="23.25" customHeight="1" x14ac:dyDescent="0.35"/>
    <row r="70" ht="23.25" customHeight="1" x14ac:dyDescent="0.35"/>
    <row r="71" ht="23.25" customHeight="1" x14ac:dyDescent="0.35"/>
    <row r="72" ht="23.25" customHeight="1" x14ac:dyDescent="0.35"/>
    <row r="73" ht="23.25" customHeight="1" x14ac:dyDescent="0.35"/>
    <row r="74" ht="23.25" customHeight="1" x14ac:dyDescent="0.35"/>
    <row r="75" ht="23.25" customHeight="1" x14ac:dyDescent="0.35"/>
    <row r="76" ht="23.25" customHeight="1" x14ac:dyDescent="0.35"/>
    <row r="77" ht="23.25" customHeight="1" x14ac:dyDescent="0.35"/>
    <row r="78" ht="23.25" customHeight="1" x14ac:dyDescent="0.35"/>
    <row r="79" ht="23.25" customHeight="1" x14ac:dyDescent="0.35"/>
    <row r="80" ht="23.25" customHeight="1" x14ac:dyDescent="0.35"/>
    <row r="81" ht="23.25" customHeight="1" x14ac:dyDescent="0.35"/>
    <row r="82" ht="23.25" customHeight="1" x14ac:dyDescent="0.35"/>
    <row r="83" ht="23.25" customHeight="1" x14ac:dyDescent="0.35"/>
    <row r="84" ht="23.25" customHeight="1" x14ac:dyDescent="0.35"/>
    <row r="85" ht="23.25" customHeight="1" x14ac:dyDescent="0.35"/>
    <row r="86" ht="23.25" customHeight="1" x14ac:dyDescent="0.35"/>
    <row r="87" ht="23.25" customHeight="1" x14ac:dyDescent="0.35"/>
    <row r="88" ht="23.25" customHeight="1" x14ac:dyDescent="0.35"/>
    <row r="89" ht="23.25" customHeight="1" x14ac:dyDescent="0.35"/>
    <row r="90" ht="23.25" customHeight="1" x14ac:dyDescent="0.35"/>
    <row r="91" ht="23.25" customHeight="1" x14ac:dyDescent="0.35"/>
    <row r="92" ht="23.25" customHeight="1" x14ac:dyDescent="0.35"/>
    <row r="93" ht="23.25" customHeight="1" x14ac:dyDescent="0.35"/>
    <row r="94" ht="23.25" customHeight="1" x14ac:dyDescent="0.35"/>
  </sheetData>
  <mergeCells count="18">
    <mergeCell ref="M4:N4"/>
    <mergeCell ref="O4:P4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J5:J8 N5:N8 L5:L8 H5:H8 P5:P8 D5:D8 F5:F8">
      <formula1>10</formula1>
    </dataValidation>
  </dataValidations>
  <printOptions horizontalCentered="1"/>
  <pageMargins left="0.92" right="0.27" top="0.55118110236220474" bottom="0.74803149606299213" header="0.31496062992125984" footer="0.31496062992125984"/>
  <pageSetup paperSize="5" scale="80" orientation="landscape" r:id="rId1"/>
  <headerFooter>
    <oddFooter>&amp;L&amp;"-,Bold"&amp;14 1st Tabulator                                          2nd Tabulator&amp;C&amp;"-,Bold"&amp;14Asstt. Registrar (Acad)                               Dean Academic&amp;R&amp;"-,Bold"&amp;14Registrar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"/>
  <sheetViews>
    <sheetView view="pageBreakPreview" zoomScale="79" zoomScaleSheetLayoutView="79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G17" sqref="G17"/>
    </sheetView>
  </sheetViews>
  <sheetFormatPr defaultRowHeight="23.25" x14ac:dyDescent="0.35"/>
  <cols>
    <col min="2" max="2" width="18.7109375" customWidth="1"/>
    <col min="4" max="8" width="10" customWidth="1"/>
    <col min="9" max="9" width="10" style="15" customWidth="1"/>
    <col min="10" max="11" width="10" customWidth="1"/>
    <col min="12" max="12" width="10.85546875" customWidth="1"/>
    <col min="13" max="13" width="10" style="14" customWidth="1"/>
    <col min="14" max="16" width="10" customWidth="1"/>
    <col min="17" max="18" width="10.42578125" customWidth="1"/>
    <col min="19" max="19" width="33.5703125" style="3" customWidth="1"/>
  </cols>
  <sheetData>
    <row r="1" spans="1:75" x14ac:dyDescent="0.35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75" x14ac:dyDescent="0.35">
      <c r="A2" s="2"/>
      <c r="B2" s="2"/>
      <c r="C2" s="74" t="s">
        <v>75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5"/>
    </row>
    <row r="3" spans="1:75" x14ac:dyDescent="0.35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75" x14ac:dyDescent="0.35">
      <c r="A4" s="72" t="s">
        <v>0</v>
      </c>
      <c r="B4" s="72" t="s">
        <v>1</v>
      </c>
      <c r="C4" s="74" t="s">
        <v>72</v>
      </c>
      <c r="D4" s="75"/>
      <c r="E4" s="74" t="s">
        <v>2</v>
      </c>
      <c r="F4" s="75"/>
      <c r="G4" s="74" t="s">
        <v>3</v>
      </c>
      <c r="H4" s="75"/>
      <c r="I4" s="74" t="s">
        <v>15</v>
      </c>
      <c r="J4" s="75"/>
      <c r="K4" s="74" t="s">
        <v>22</v>
      </c>
      <c r="L4" s="75"/>
      <c r="M4" s="74" t="s">
        <v>4</v>
      </c>
      <c r="N4" s="75"/>
      <c r="O4" s="74" t="s">
        <v>5</v>
      </c>
      <c r="P4" s="75"/>
      <c r="Q4" s="74" t="s">
        <v>6</v>
      </c>
      <c r="R4" s="75"/>
    </row>
    <row r="5" spans="1:75" ht="18.75" customHeight="1" x14ac:dyDescent="0.35">
      <c r="A5" s="73"/>
      <c r="B5" s="73"/>
      <c r="C5" s="74" t="s">
        <v>7</v>
      </c>
      <c r="D5" s="75"/>
      <c r="E5" s="74" t="s">
        <v>8</v>
      </c>
      <c r="F5" s="75"/>
      <c r="G5" s="57" t="s">
        <v>23</v>
      </c>
      <c r="H5" s="58"/>
      <c r="I5" s="74" t="s">
        <v>16</v>
      </c>
      <c r="J5" s="75"/>
      <c r="K5" s="74" t="s">
        <v>9</v>
      </c>
      <c r="L5" s="75"/>
      <c r="M5" s="74" t="s">
        <v>19</v>
      </c>
      <c r="N5" s="75"/>
      <c r="O5" s="74" t="s">
        <v>10</v>
      </c>
      <c r="P5" s="75"/>
      <c r="Q5" s="1" t="s">
        <v>11</v>
      </c>
      <c r="R5" s="1" t="s">
        <v>12</v>
      </c>
    </row>
    <row r="6" spans="1:75" s="13" customFormat="1" x14ac:dyDescent="0.25">
      <c r="A6" s="46">
        <v>1</v>
      </c>
      <c r="B6" s="37" t="s">
        <v>55</v>
      </c>
      <c r="C6" s="37" t="s">
        <v>68</v>
      </c>
      <c r="D6" s="44">
        <f t="shared" ref="D6" si="0">IF(C6="AA",10, IF(C6="AB",9, IF(C6="BB",8, IF(C6="BC",7,IF(C6="CC",6, IF(C6="CD",5, IF(C6="DD",4,IF(C6="F",0))))))))</f>
        <v>5</v>
      </c>
      <c r="E6" s="47" t="s">
        <v>66</v>
      </c>
      <c r="F6" s="44">
        <f t="shared" ref="F6:F8" si="1">IF(E6="AA",10, IF(E6="AB",9, IF(E6="BB",8, IF(E6="BC",7,IF(E6="CC",6, IF(E6="CD",5, IF(E6="DD",4,IF(E6="F",0))))))))</f>
        <v>0</v>
      </c>
      <c r="G6" s="37" t="s">
        <v>68</v>
      </c>
      <c r="H6" s="44">
        <f t="shared" ref="H6:H8" si="2">IF(G6="AA",10, IF(G6="AB",9, IF(G6="BB",8, IF(G6="BC",7,IF(G6="CC",6, IF(G6="CD",5, IF(G6="DD",4,IF(G6="F",0))))))))</f>
        <v>5</v>
      </c>
      <c r="I6" s="37" t="s">
        <v>65</v>
      </c>
      <c r="J6" s="44">
        <f t="shared" ref="J6:J8" si="3">IF(I6="AA",10, IF(I6="AB",9, IF(I6="BB",8, IF(I6="BC",7,IF(I6="CC",6, IF(I6="CD",5, IF(I6="DD",4,IF(I6="F",0))))))))</f>
        <v>4</v>
      </c>
      <c r="K6" s="37" t="s">
        <v>67</v>
      </c>
      <c r="L6" s="44">
        <f t="shared" ref="L6" si="4">IF(K6="AA",10, IF(K6="AB",9, IF(K6="BB",8, IF(K6="BC",7,IF(K6="CC",6, IF(K6="CD",5, IF(K6="DD",4,IF(K6="F",0))))))))</f>
        <v>6</v>
      </c>
      <c r="M6" s="37" t="s">
        <v>69</v>
      </c>
      <c r="N6" s="44">
        <f t="shared" ref="N6" si="5">IF(M6="AA",10, IF(M6="AB",9, IF(M6="BB",8, IF(M6="BC",7,IF(M6="CC",6, IF(M6="CD",5, IF(M6="DD",4,IF(M6="F",0))))))))</f>
        <v>7</v>
      </c>
      <c r="O6" s="37" t="s">
        <v>71</v>
      </c>
      <c r="P6" s="44">
        <f t="shared" ref="P6:P8" si="6">IF(O6="AA",10, IF(O6="AB",9, IF(O6="BB",8, IF(O6="BC",7,IF(O6="CC",6, IF(O6="CD",5, IF(O6="DD",4,IF(O6="F",0))))))))</f>
        <v>9</v>
      </c>
      <c r="Q6" s="37">
        <f t="shared" ref="Q6" si="7">(D6*6+F6*8+H6*6+J6*8+L6*5+N6*2+P6*3)</f>
        <v>163</v>
      </c>
      <c r="R6" s="45">
        <f t="shared" ref="R6" si="8">(Q6/38)</f>
        <v>4.2894736842105265</v>
      </c>
      <c r="S6" s="28" t="s">
        <v>102</v>
      </c>
    </row>
    <row r="7" spans="1:75" s="13" customFormat="1" x14ac:dyDescent="0.25">
      <c r="A7" s="46">
        <v>2</v>
      </c>
      <c r="B7" s="37" t="s">
        <v>56</v>
      </c>
      <c r="C7" s="46" t="s">
        <v>65</v>
      </c>
      <c r="D7" s="44">
        <f t="shared" ref="D7:D8" si="9">IF(C7="AA",10, IF(C7="AB",9, IF(C7="BB",8, IF(C7="BC",7,IF(C7="CC",6, IF(C7="CD",5, IF(C7="DD",4,IF(C7="F",0))))))))</f>
        <v>4</v>
      </c>
      <c r="E7" s="47" t="s">
        <v>66</v>
      </c>
      <c r="F7" s="44">
        <f t="shared" si="1"/>
        <v>0</v>
      </c>
      <c r="G7" s="47" t="s">
        <v>67</v>
      </c>
      <c r="H7" s="44">
        <f t="shared" si="2"/>
        <v>6</v>
      </c>
      <c r="I7" s="46" t="s">
        <v>68</v>
      </c>
      <c r="J7" s="44">
        <f t="shared" si="3"/>
        <v>5</v>
      </c>
      <c r="K7" s="37" t="s">
        <v>68</v>
      </c>
      <c r="L7" s="44">
        <f t="shared" ref="L7:L11" si="10">IF(K7="AA",10, IF(K7="AB",9, IF(K7="BB",8, IF(K7="BC",7,IF(K7="CC",6, IF(K7="CD",5, IF(K7="DD",4,IF(K7="F",0))))))))</f>
        <v>5</v>
      </c>
      <c r="M7" s="37" t="s">
        <v>67</v>
      </c>
      <c r="N7" s="44">
        <f t="shared" ref="N7:N11" si="11">IF(M7="AA",10, IF(M7="AB",9, IF(M7="BB",8, IF(M7="BC",7,IF(M7="CC",6, IF(M7="CD",5, IF(M7="DD",4,IF(M7="F",0))))))))</f>
        <v>6</v>
      </c>
      <c r="O7" s="37" t="s">
        <v>64</v>
      </c>
      <c r="P7" s="44">
        <f t="shared" si="6"/>
        <v>10</v>
      </c>
      <c r="Q7" s="37">
        <f t="shared" ref="Q7:Q11" si="12">(D7*6+F7*8+H7*6+J7*8+L7*5+N7*2+P7*3)</f>
        <v>167</v>
      </c>
      <c r="R7" s="45">
        <f t="shared" ref="R7:R11" si="13">(Q7/38)</f>
        <v>4.3947368421052628</v>
      </c>
      <c r="S7" s="28" t="s">
        <v>103</v>
      </c>
    </row>
    <row r="8" spans="1:75" s="13" customFormat="1" x14ac:dyDescent="0.25">
      <c r="A8" s="46">
        <v>3</v>
      </c>
      <c r="B8" s="37" t="s">
        <v>57</v>
      </c>
      <c r="C8" s="37" t="s">
        <v>71</v>
      </c>
      <c r="D8" s="44">
        <f t="shared" si="9"/>
        <v>9</v>
      </c>
      <c r="E8" s="47" t="s">
        <v>65</v>
      </c>
      <c r="F8" s="44">
        <f t="shared" si="1"/>
        <v>4</v>
      </c>
      <c r="G8" s="37" t="s">
        <v>69</v>
      </c>
      <c r="H8" s="44">
        <f t="shared" si="2"/>
        <v>7</v>
      </c>
      <c r="I8" s="37" t="s">
        <v>67</v>
      </c>
      <c r="J8" s="44">
        <f t="shared" si="3"/>
        <v>6</v>
      </c>
      <c r="K8" s="37" t="s">
        <v>69</v>
      </c>
      <c r="L8" s="44">
        <f t="shared" si="10"/>
        <v>7</v>
      </c>
      <c r="M8" s="37" t="s">
        <v>64</v>
      </c>
      <c r="N8" s="44">
        <f t="shared" si="11"/>
        <v>10</v>
      </c>
      <c r="O8" s="37" t="s">
        <v>64</v>
      </c>
      <c r="P8" s="44">
        <f t="shared" si="6"/>
        <v>10</v>
      </c>
      <c r="Q8" s="37">
        <f t="shared" si="12"/>
        <v>261</v>
      </c>
      <c r="R8" s="45">
        <f t="shared" si="13"/>
        <v>6.8684210526315788</v>
      </c>
      <c r="S8" s="28" t="s">
        <v>104</v>
      </c>
    </row>
    <row r="9" spans="1:75" s="13" customFormat="1" x14ac:dyDescent="0.25">
      <c r="A9" s="46">
        <v>4</v>
      </c>
      <c r="B9" s="37" t="s">
        <v>58</v>
      </c>
      <c r="C9" s="37" t="s">
        <v>69</v>
      </c>
      <c r="D9" s="44">
        <f t="shared" ref="D9:D10" si="14">IF(C9="AA",10, IF(C9="AB",9, IF(C9="BB",8, IF(C9="BC",7,IF(C9="CC",6, IF(C9="CD",5, IF(C9="DD",4,IF(C9="F",0))))))))</f>
        <v>7</v>
      </c>
      <c r="E9" s="47" t="s">
        <v>65</v>
      </c>
      <c r="F9" s="44">
        <f t="shared" ref="F9:F11" si="15">IF(E9="AA",10, IF(E9="AB",9, IF(E9="BB",8, IF(E9="BC",7,IF(E9="CC",6, IF(E9="CD",5, IF(E9="DD",4,IF(E9="F",0))))))))</f>
        <v>4</v>
      </c>
      <c r="G9" s="37" t="s">
        <v>69</v>
      </c>
      <c r="H9" s="44">
        <f t="shared" ref="H9:H11" si="16">IF(G9="AA",10, IF(G9="AB",9, IF(G9="BB",8, IF(G9="BC",7,IF(G9="CC",6, IF(G9="CD",5, IF(G9="DD",4,IF(G9="F",0))))))))</f>
        <v>7</v>
      </c>
      <c r="I9" s="37" t="s">
        <v>67</v>
      </c>
      <c r="J9" s="44">
        <f t="shared" ref="J9:J11" si="17">IF(I9="AA",10, IF(I9="AB",9, IF(I9="BB",8, IF(I9="BC",7,IF(I9="CC",6, IF(I9="CD",5, IF(I9="DD",4,IF(I9="F",0))))))))</f>
        <v>6</v>
      </c>
      <c r="K9" s="37" t="s">
        <v>68</v>
      </c>
      <c r="L9" s="44">
        <f t="shared" si="10"/>
        <v>5</v>
      </c>
      <c r="M9" s="37" t="s">
        <v>70</v>
      </c>
      <c r="N9" s="44">
        <f t="shared" si="11"/>
        <v>8</v>
      </c>
      <c r="O9" s="37" t="s">
        <v>64</v>
      </c>
      <c r="P9" s="44">
        <f t="shared" ref="P9:P11" si="18">IF(O9="AA",10, IF(O9="AB",9, IF(O9="BB",8, IF(O9="BC",7,IF(O9="CC",6, IF(O9="CD",5, IF(O9="DD",4,IF(O9="F",0))))))))</f>
        <v>10</v>
      </c>
      <c r="Q9" s="37">
        <f t="shared" si="12"/>
        <v>235</v>
      </c>
      <c r="R9" s="45">
        <f t="shared" si="13"/>
        <v>6.1842105263157894</v>
      </c>
      <c r="S9" s="28" t="s">
        <v>105</v>
      </c>
    </row>
    <row r="10" spans="1:75" s="13" customFormat="1" x14ac:dyDescent="0.25">
      <c r="A10" s="46">
        <v>5</v>
      </c>
      <c r="B10" s="37" t="s">
        <v>59</v>
      </c>
      <c r="C10" s="37" t="s">
        <v>68</v>
      </c>
      <c r="D10" s="44">
        <f t="shared" si="14"/>
        <v>5</v>
      </c>
      <c r="E10" s="47" t="s">
        <v>66</v>
      </c>
      <c r="F10" s="44">
        <f t="shared" si="15"/>
        <v>0</v>
      </c>
      <c r="G10" s="37" t="s">
        <v>67</v>
      </c>
      <c r="H10" s="44">
        <f t="shared" si="16"/>
        <v>6</v>
      </c>
      <c r="I10" s="37" t="s">
        <v>67</v>
      </c>
      <c r="J10" s="44">
        <f t="shared" si="17"/>
        <v>6</v>
      </c>
      <c r="K10" s="37" t="s">
        <v>68</v>
      </c>
      <c r="L10" s="44">
        <f t="shared" si="10"/>
        <v>5</v>
      </c>
      <c r="M10" s="37" t="s">
        <v>69</v>
      </c>
      <c r="N10" s="44">
        <f t="shared" si="11"/>
        <v>7</v>
      </c>
      <c r="O10" s="37" t="s">
        <v>64</v>
      </c>
      <c r="P10" s="44">
        <f t="shared" si="18"/>
        <v>10</v>
      </c>
      <c r="Q10" s="37">
        <f t="shared" si="12"/>
        <v>183</v>
      </c>
      <c r="R10" s="45">
        <f t="shared" si="13"/>
        <v>4.8157894736842106</v>
      </c>
      <c r="S10" s="29" t="s">
        <v>106</v>
      </c>
    </row>
    <row r="11" spans="1:75" s="13" customFormat="1" x14ac:dyDescent="0.25">
      <c r="A11" s="46">
        <v>6</v>
      </c>
      <c r="B11" s="37" t="s">
        <v>60</v>
      </c>
      <c r="C11" s="37" t="s">
        <v>65</v>
      </c>
      <c r="D11" s="44">
        <f>IF(C11="AA",10, IF(C11="AB",9, IF(C11="BB",8, IF(C11="BC",7,IF(C11="CC",6, IF(C11="CD",5, IF(C11="DD",4,IF(C11="F",0))))))))</f>
        <v>4</v>
      </c>
      <c r="E11" s="47" t="s">
        <v>66</v>
      </c>
      <c r="F11" s="44">
        <f t="shared" si="15"/>
        <v>0</v>
      </c>
      <c r="G11" s="37" t="s">
        <v>68</v>
      </c>
      <c r="H11" s="44">
        <f t="shared" si="16"/>
        <v>5</v>
      </c>
      <c r="I11" s="37" t="s">
        <v>65</v>
      </c>
      <c r="J11" s="44">
        <f t="shared" si="17"/>
        <v>4</v>
      </c>
      <c r="K11" s="37" t="s">
        <v>69</v>
      </c>
      <c r="L11" s="44">
        <f t="shared" si="10"/>
        <v>7</v>
      </c>
      <c r="M11" s="37" t="s">
        <v>70</v>
      </c>
      <c r="N11" s="44">
        <f t="shared" si="11"/>
        <v>8</v>
      </c>
      <c r="O11" s="37" t="s">
        <v>64</v>
      </c>
      <c r="P11" s="44">
        <f t="shared" si="18"/>
        <v>10</v>
      </c>
      <c r="Q11" s="37">
        <f t="shared" si="12"/>
        <v>167</v>
      </c>
      <c r="R11" s="45">
        <f t="shared" si="13"/>
        <v>4.3947368421052628</v>
      </c>
      <c r="S11" s="28" t="s">
        <v>107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x14ac:dyDescent="0.35">
      <c r="A12" s="15"/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O12" s="15"/>
      <c r="P12" s="15"/>
      <c r="Q12" s="15"/>
      <c r="R12" s="15"/>
      <c r="S12" s="24"/>
    </row>
    <row r="13" spans="1:75" x14ac:dyDescent="0.35">
      <c r="M13" s="15"/>
    </row>
  </sheetData>
  <mergeCells count="20">
    <mergeCell ref="K5:L5"/>
    <mergeCell ref="M5:N5"/>
    <mergeCell ref="C2:R2"/>
    <mergeCell ref="O5:P5"/>
    <mergeCell ref="A1:R1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</mergeCells>
  <dataValidations count="1">
    <dataValidation type="textLength" operator="greaterThan" showInputMessage="1" showErrorMessage="1" errorTitle="Grade Point" error="Dont Change." promptTitle="Grade Point" prompt="This is Grade Point obtained" sqref="H6:H11 P6:P11 D6:D11 L6:L11 N6:N11 J6:J11 F6:F11">
      <formula1>10</formula1>
    </dataValidation>
  </dataValidations>
  <printOptions horizontalCentered="1"/>
  <pageMargins left="1.1000000000000001" right="0.62992125984251968" top="0.39370078740157483" bottom="0.74803149606299213" header="0.31496062992125984" footer="0.31496062992125984"/>
  <pageSetup paperSize="5" scale="80" orientation="landscape" r:id="rId1"/>
  <headerFooter>
    <oddFooter>&amp;L&amp;"-,Bold"&amp;14 1st Tabulator                                           2nd Tabulator&amp;C&amp;"-,Bold"&amp;14Asstt. Registrar (Acad)                               Dean Academic&amp;R&amp;"-,Bold"&amp;14Registrar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view="pageBreakPreview" zoomScale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7" sqref="O17"/>
    </sheetView>
  </sheetViews>
  <sheetFormatPr defaultRowHeight="23.25" x14ac:dyDescent="0.35"/>
  <cols>
    <col min="1" max="1" width="9.140625" customWidth="1"/>
    <col min="2" max="2" width="18.28515625" customWidth="1"/>
    <col min="3" max="8" width="10.7109375" customWidth="1"/>
    <col min="9" max="9" width="10.7109375" style="15" customWidth="1"/>
    <col min="10" max="12" width="10.7109375" customWidth="1"/>
    <col min="13" max="13" width="10.7109375" style="15" customWidth="1"/>
    <col min="14" max="18" width="10.7109375" customWidth="1"/>
    <col min="19" max="19" width="27" style="3" customWidth="1"/>
  </cols>
  <sheetData>
    <row r="1" spans="1:19" x14ac:dyDescent="0.35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x14ac:dyDescent="0.35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x14ac:dyDescent="0.35">
      <c r="A3" s="67" t="s">
        <v>0</v>
      </c>
      <c r="B3" s="67" t="s">
        <v>1</v>
      </c>
      <c r="C3" s="67" t="s">
        <v>72</v>
      </c>
      <c r="D3" s="67"/>
      <c r="E3" s="67" t="s">
        <v>2</v>
      </c>
      <c r="F3" s="67"/>
      <c r="G3" s="67" t="s">
        <v>3</v>
      </c>
      <c r="H3" s="67"/>
      <c r="I3" s="67" t="s">
        <v>25</v>
      </c>
      <c r="J3" s="67"/>
      <c r="K3" s="67" t="s">
        <v>22</v>
      </c>
      <c r="L3" s="67"/>
      <c r="M3" s="67" t="s">
        <v>27</v>
      </c>
      <c r="N3" s="67"/>
      <c r="O3" s="67" t="s">
        <v>5</v>
      </c>
      <c r="P3" s="67"/>
      <c r="Q3" s="67" t="s">
        <v>6</v>
      </c>
      <c r="R3" s="67"/>
    </row>
    <row r="4" spans="1:19" x14ac:dyDescent="0.35">
      <c r="A4" s="67"/>
      <c r="B4" s="67"/>
      <c r="C4" s="67" t="s">
        <v>7</v>
      </c>
      <c r="D4" s="67"/>
      <c r="E4" s="67" t="s">
        <v>8</v>
      </c>
      <c r="F4" s="67"/>
      <c r="G4" s="68" t="s">
        <v>23</v>
      </c>
      <c r="H4" s="68"/>
      <c r="I4" s="67" t="s">
        <v>26</v>
      </c>
      <c r="J4" s="67"/>
      <c r="K4" s="67" t="s">
        <v>9</v>
      </c>
      <c r="L4" s="67"/>
      <c r="M4" s="67" t="s">
        <v>28</v>
      </c>
      <c r="N4" s="67"/>
      <c r="O4" s="67" t="s">
        <v>10</v>
      </c>
      <c r="P4" s="67"/>
      <c r="Q4" s="5" t="s">
        <v>11</v>
      </c>
      <c r="R4" s="5" t="s">
        <v>12</v>
      </c>
    </row>
    <row r="5" spans="1:19" s="13" customFormat="1" x14ac:dyDescent="0.25">
      <c r="A5" s="37">
        <v>1</v>
      </c>
      <c r="B5" s="37" t="s">
        <v>62</v>
      </c>
      <c r="C5" s="37" t="s">
        <v>65</v>
      </c>
      <c r="D5" s="44">
        <f t="shared" ref="D5:P5" si="0">IF(C5="AA",10, IF(C5="AB",9, IF(C5="BB",8, IF(C5="BC",7,IF(C5="CC",6, IF(C5="CD",5, IF(C5="DD",4,IF(C5="F",0))))))))</f>
        <v>4</v>
      </c>
      <c r="E5" s="46" t="s">
        <v>66</v>
      </c>
      <c r="F5" s="44">
        <f t="shared" si="0"/>
        <v>0</v>
      </c>
      <c r="G5" s="47" t="s">
        <v>66</v>
      </c>
      <c r="H5" s="44">
        <f t="shared" si="0"/>
        <v>0</v>
      </c>
      <c r="I5" s="46" t="s">
        <v>66</v>
      </c>
      <c r="J5" s="44">
        <f t="shared" si="0"/>
        <v>0</v>
      </c>
      <c r="K5" s="46" t="s">
        <v>66</v>
      </c>
      <c r="L5" s="44">
        <f t="shared" ref="L5" si="1">IF(K5="AA",10, IF(K5="AB",9, IF(K5="BB",8, IF(K5="BC",7,IF(K5="CC",6, IF(K5="CD",5, IF(K5="DD",4,IF(K5="F",0))))))))</f>
        <v>0</v>
      </c>
      <c r="M5" s="46" t="s">
        <v>66</v>
      </c>
      <c r="N5" s="44">
        <f t="shared" ref="N5" si="2">IF(M5="AA",10, IF(M5="AB",9, IF(M5="BB",8, IF(M5="BC",7,IF(M5="CC",6, IF(M5="CD",5, IF(M5="DD",4,IF(M5="F",0))))))))</f>
        <v>0</v>
      </c>
      <c r="O5" s="37" t="s">
        <v>67</v>
      </c>
      <c r="P5" s="44">
        <f t="shared" si="0"/>
        <v>6</v>
      </c>
      <c r="Q5" s="37">
        <f t="shared" ref="Q5" si="3">(D5*6+F5*8+H5*6+J5*8+L5*5+N5*2+P5*3)</f>
        <v>42</v>
      </c>
      <c r="R5" s="45">
        <f t="shared" ref="R5" si="4">(Q5/38)</f>
        <v>1.1052631578947369</v>
      </c>
      <c r="S5" s="27" t="s">
        <v>108</v>
      </c>
    </row>
    <row r="6" spans="1:19" s="13" customFormat="1" x14ac:dyDescent="0.25">
      <c r="A6" s="37">
        <v>2</v>
      </c>
      <c r="B6" s="37" t="s">
        <v>63</v>
      </c>
      <c r="C6" s="46" t="s">
        <v>65</v>
      </c>
      <c r="D6" s="44">
        <f t="shared" ref="D6:D7" si="5">IF(C6="AA",10, IF(C6="AB",9, IF(C6="BB",8, IF(C6="BC",7,IF(C6="CC",6, IF(C6="CD",5, IF(C6="DD",4,IF(C6="F",0))))))))</f>
        <v>4</v>
      </c>
      <c r="E6" s="46" t="s">
        <v>66</v>
      </c>
      <c r="F6" s="44">
        <f t="shared" ref="F6" si="6">IF(E6="AA",10, IF(E6="AB",9, IF(E6="BB",8, IF(E6="BC",7,IF(E6="CC",6, IF(E6="CD",5, IF(E6="DD",4,IF(E6="F",0))))))))</f>
        <v>0</v>
      </c>
      <c r="G6" s="47" t="s">
        <v>66</v>
      </c>
      <c r="H6" s="44">
        <f t="shared" ref="H6" si="7">IF(G6="AA",10, IF(G6="AB",9, IF(G6="BB",8, IF(G6="BC",7,IF(G6="CC",6, IF(G6="CD",5, IF(G6="DD",4,IF(G6="F",0))))))))</f>
        <v>0</v>
      </c>
      <c r="I6" s="37" t="s">
        <v>65</v>
      </c>
      <c r="J6" s="44">
        <f t="shared" ref="J6" si="8">IF(I6="AA",10, IF(I6="AB",9, IF(I6="BB",8, IF(I6="BC",7,IF(I6="CC",6, IF(I6="CD",5, IF(I6="DD",4,IF(I6="F",0))))))))</f>
        <v>4</v>
      </c>
      <c r="K6" s="37" t="s">
        <v>68</v>
      </c>
      <c r="L6" s="44">
        <f t="shared" ref="L6" si="9">IF(K6="AA",10, IF(K6="AB",9, IF(K6="BB",8, IF(K6="BC",7,IF(K6="CC",6, IF(K6="CD",5, IF(K6="DD",4,IF(K6="F",0))))))))</f>
        <v>5</v>
      </c>
      <c r="M6" s="37" t="s">
        <v>70</v>
      </c>
      <c r="N6" s="44">
        <f t="shared" ref="N6" si="10">IF(M6="AA",10, IF(M6="AB",9, IF(M6="BB",8, IF(M6="BC",7,IF(M6="CC",6, IF(M6="CD",5, IF(M6="DD",4,IF(M6="F",0))))))))</f>
        <v>8</v>
      </c>
      <c r="O6" s="37" t="s">
        <v>70</v>
      </c>
      <c r="P6" s="44">
        <f t="shared" ref="P6" si="11">IF(O6="AA",10, IF(O6="AB",9, IF(O6="BB",8, IF(O6="BC",7,IF(O6="CC",6, IF(O6="CD",5, IF(O6="DD",4,IF(O6="F",0))))))))</f>
        <v>8</v>
      </c>
      <c r="Q6" s="37">
        <f t="shared" ref="Q6" si="12">(D6*6+F6*8+H6*6+J6*8+L6*5+N6*2+P6*3)</f>
        <v>121</v>
      </c>
      <c r="R6" s="45">
        <f t="shared" ref="R6" si="13">(Q6/38)</f>
        <v>3.1842105263157894</v>
      </c>
      <c r="S6" s="27" t="s">
        <v>109</v>
      </c>
    </row>
    <row r="7" spans="1:19" s="13" customFormat="1" x14ac:dyDescent="0.25">
      <c r="A7" s="37">
        <v>3</v>
      </c>
      <c r="B7" s="37" t="s">
        <v>78</v>
      </c>
      <c r="C7" s="53" t="s">
        <v>66</v>
      </c>
      <c r="D7" s="54">
        <f t="shared" si="5"/>
        <v>0</v>
      </c>
      <c r="E7" s="53" t="s">
        <v>66</v>
      </c>
      <c r="F7" s="54">
        <f t="shared" ref="F7" si="14">IF(E7="AA",10, IF(E7="AB",9, IF(E7="BB",8, IF(E7="BC",7,IF(E7="CC",6, IF(E7="CD",5, IF(E7="DD",4,IF(E7="F",0))))))))</f>
        <v>0</v>
      </c>
      <c r="G7" s="55" t="s">
        <v>65</v>
      </c>
      <c r="H7" s="54">
        <f t="shared" ref="H7" si="15">IF(G7="AA",10, IF(G7="AB",9, IF(G7="BB",8, IF(G7="BC",7,IF(G7="CC",6, IF(G7="CD",5, IF(G7="DD",4,IF(G7="F",0))))))))</f>
        <v>4</v>
      </c>
      <c r="I7" s="53" t="s">
        <v>65</v>
      </c>
      <c r="J7" s="54">
        <f t="shared" ref="J7" si="16">IF(I7="AA",10, IF(I7="AB",9, IF(I7="BB",8, IF(I7="BC",7,IF(I7="CC",6, IF(I7="CD",5, IF(I7="DD",4,IF(I7="F",0))))))))</f>
        <v>4</v>
      </c>
      <c r="K7" s="53" t="s">
        <v>68</v>
      </c>
      <c r="L7" s="54">
        <f t="shared" ref="L7" si="17">IF(K7="AA",10, IF(K7="AB",9, IF(K7="BB",8, IF(K7="BC",7,IF(K7="CC",6, IF(K7="CD",5, IF(K7="DD",4,IF(K7="F",0))))))))</f>
        <v>5</v>
      </c>
      <c r="M7" s="53" t="s">
        <v>68</v>
      </c>
      <c r="N7" s="54">
        <f t="shared" ref="N7" si="18">IF(M7="AA",10, IF(M7="AB",9, IF(M7="BB",8, IF(M7="BC",7,IF(M7="CC",6, IF(M7="CD",5, IF(M7="DD",4,IF(M7="F",0))))))))</f>
        <v>5</v>
      </c>
      <c r="O7" s="53" t="s">
        <v>71</v>
      </c>
      <c r="P7" s="54">
        <f t="shared" ref="P7" si="19">IF(O7="AA",10, IF(O7="AB",9, IF(O7="BB",8, IF(O7="BC",7,IF(O7="CC",6, IF(O7="CD",5, IF(O7="DD",4,IF(O7="F",0))))))))</f>
        <v>9</v>
      </c>
      <c r="Q7" s="53">
        <f t="shared" ref="Q7" si="20">(D7*6+F7*8+H7*6+J7*8+L7*5+N7*2+P7*3)</f>
        <v>118</v>
      </c>
      <c r="R7" s="56">
        <f t="shared" ref="R7" si="21">(Q7/38)</f>
        <v>3.1052631578947367</v>
      </c>
      <c r="S7" s="27" t="s">
        <v>110</v>
      </c>
    </row>
    <row r="8" spans="1:19" x14ac:dyDescent="0.35">
      <c r="N8" s="77" t="s">
        <v>111</v>
      </c>
      <c r="O8" s="77"/>
      <c r="P8" s="77"/>
      <c r="Q8" s="77"/>
    </row>
    <row r="13" spans="1:19" x14ac:dyDescent="0.35">
      <c r="N13" t="s">
        <v>24</v>
      </c>
    </row>
  </sheetData>
  <mergeCells count="20">
    <mergeCell ref="M4:N4"/>
    <mergeCell ref="O4:P4"/>
    <mergeCell ref="N8:Q8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L5:L7 D5:D7 P5:P7 F5:F7 H5:H7 J5:J7 N5:N7">
      <formula1>10</formula1>
    </dataValidation>
  </dataValidations>
  <printOptions horizontalCentered="1"/>
  <pageMargins left="0.88" right="0.35433070866141736" top="0.43307086614173229" bottom="0.70866141732283472" header="0.31496062992125984" footer="0.23622047244094491"/>
  <pageSetup paperSize="5" scale="80" orientation="landscape" r:id="rId1"/>
  <headerFooter>
    <oddFooter>&amp;L&amp;"-,Bold"&amp;14 1st Tabulator                                                  2nd Tabulator&amp;C&amp;"-,Bold"&amp;14Asstt. Registrar (Acad)                            Dean Academic&amp;R&amp;"-,Bold"&amp;14Registrar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CE</vt:lpstr>
      <vt:lpstr>ME</vt:lpstr>
      <vt:lpstr>EE</vt:lpstr>
      <vt:lpstr>ECE</vt:lpstr>
      <vt:lpstr>E&amp;I</vt:lpstr>
      <vt:lpstr>CE!Print_Area</vt:lpstr>
      <vt:lpstr>'E&amp;I'!Print_Area</vt:lpstr>
      <vt:lpstr>ECE!Print_Area</vt:lpstr>
      <vt:lpstr>EE!Print_Area</vt:lpstr>
      <vt:lpstr>ME!Print_Area</vt:lpstr>
      <vt:lpstr>CE!Print_Titles</vt:lpstr>
      <vt:lpstr>'E&amp;I'!Print_Titles</vt:lpstr>
      <vt:lpstr>ECE!Print_Titles</vt:lpstr>
      <vt:lpstr>EE!Print_Titles</vt:lpstr>
      <vt:lpstr>ME!Print_Titles</vt:lpstr>
    </vt:vector>
  </TitlesOfParts>
  <Company>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SA_CCC</cp:lastModifiedBy>
  <cp:lastPrinted>2016-05-02T07:38:04Z</cp:lastPrinted>
  <dcterms:created xsi:type="dcterms:W3CDTF">2012-12-29T10:27:16Z</dcterms:created>
  <dcterms:modified xsi:type="dcterms:W3CDTF">2017-12-19T12:03:01Z</dcterms:modified>
</cp:coreProperties>
</file>